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9"/>
  </bookViews>
  <sheets>
    <sheet name="Куропатка" sheetId="1" state="visible" r:id="rId1"/>
    <sheet name="Вальдшнеп" sheetId="2" state="visible" r:id="rId2"/>
    <sheet name="Дупель" sheetId="3" state="visible" r:id="rId3"/>
    <sheet name="Бекас" sheetId="4" state="visible" r:id="rId4"/>
    <sheet name="Горлица" sheetId="5" state="visible" r:id="rId5"/>
    <sheet name="Голубь" sheetId="6" state="visible" r:id="rId6"/>
    <sheet name="Перепел" sheetId="7" state="visible" r:id="rId7"/>
    <sheet name="водоплавающая" sheetId="8" state="visible" r:id="rId8"/>
    <sheet name="Лысуха" sheetId="9" state="visible" r:id="rId9"/>
    <sheet name="Утка" sheetId="10" state="visible" r:id="rId10"/>
    <sheet name="Гуси" sheetId="11" state="visible" r:id="rId11"/>
    <sheet name="Тетерев" sheetId="12" state="visible" r:id="rId12"/>
    <sheet name="Ворона " sheetId="13" state="visible" r:id="rId13"/>
    <sheet name="Грач" sheetId="14" state="visible" r:id="rId14"/>
    <sheet name="Рябчик" sheetId="15" state="visible" r:id="rId15"/>
    <sheet name="Глухарь " sheetId="16" state="visible" r:id="rId16"/>
    <sheet name="Дрозд" sheetId="17" state="visible" r:id="rId17"/>
  </sheets>
  <definedNames>
    <definedName name="_xlnm.Print_Area" localSheetId="0">'Куропатка'!$A$1:$FE$76</definedName>
    <definedName name="_xlnm.Print_Area" localSheetId="1">'Вальдшнеп'!$A$1:$FE$49</definedName>
    <definedName name="_xlnm.Print_Area" localSheetId="2">'Дупель'!$A$1:$FE$38</definedName>
    <definedName name="_xlnm.Print_Area" localSheetId="3">'Бекас'!$A$1:$FE$38</definedName>
    <definedName name="_xlnm.Print_Area" localSheetId="4">'Горлица'!$A$1:$FE$34</definedName>
    <definedName name="_xlnm.Print_Area" localSheetId="5">'Голубь'!$A$1:$FE$32</definedName>
    <definedName name="_xlnm.Print_Area" localSheetId="6">Перепел!$A$1:$FE$74</definedName>
    <definedName name="_xlnm.Print_Area" localSheetId="7">'водоплавающая'!$A$1:$FE$40</definedName>
    <definedName name="_xlnm.Print_Area" localSheetId="8">'Лысуха'!$A$1:$FE$138</definedName>
    <definedName name="_xlnm.Print_Area" localSheetId="9">'Утка'!$A$1:$FE$167</definedName>
    <definedName name="_xlnm.Print_Area" localSheetId="10">'Гуси'!$A$1:$FE$119</definedName>
    <definedName name="_xlnm.Print_Area" localSheetId="11">'Тетерев'!$A$1:$FE$150</definedName>
    <definedName name="_xlnm.Print_Area" localSheetId="12">'Ворона '!$A$1:$FE$101</definedName>
    <definedName name="_xlnm.Print_Area" localSheetId="13">Грач!$A$1:$FE$100</definedName>
    <definedName name="_xlnm.Print_Area" localSheetId="14">Рябчик!$A$1:$FE$74</definedName>
    <definedName name="_xlnm.Print_Area" localSheetId="15">'Глухарь '!$A$1:$FE$65</definedName>
    <definedName name="Print_Area" localSheetId="16">'Дрозд'!$A$1:$FE$77</definedName>
  </definedNames>
  <calcPr/>
</workbook>
</file>

<file path=xl/sharedStrings.xml><?xml version="1.0" encoding="utf-8"?>
<sst xmlns="http://schemas.openxmlformats.org/spreadsheetml/2006/main" count="221" uniqueCount="221">
  <si>
    <t xml:space="preserve">Форма 4.3. (ДПТ)</t>
  </si>
  <si>
    <t xml:space="preserve">Документированная информация о добыче птиц, отнесенных к охотничьим ресурсам по состоянию на 31 июля 2024 г.</t>
  </si>
  <si>
    <t xml:space="preserve">Наименование субъекта Российской Федерации: Новосибирская область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</si>
  <si>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</si>
  <si>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 xml:space="preserve">Вид птиц: Куропатка серая</t>
  </si>
  <si>
    <t xml:space="preserve">№ 
п/п</t>
  </si>
  <si>
    <t xml:space="preserve">Наименование охотничьих угодий или иных территорий, являющихся средой обитания охотничьих ресурсов</t>
  </si>
  <si>
    <t xml:space="preserve">В сроки весенней охоты</t>
  </si>
  <si>
    <t xml:space="preserve">В сроки летне-осенней и осенне-зимней охоты</t>
  </si>
  <si>
    <t xml:space="preserve">Итого добыто, особей</t>
  </si>
  <si>
    <t xml:space="preserve">Количество
разрешений на добычу охотничьих ресурсов, шт.</t>
  </si>
  <si>
    <t xml:space="preserve">Всего добыто, особей</t>
  </si>
  <si>
    <t xml:space="preserve">Всего добыто, особей
</t>
  </si>
  <si>
    <t>Выдано</t>
  </si>
  <si>
    <t>Возвращено</t>
  </si>
  <si>
    <t xml:space="preserve">Баганский район</t>
  </si>
  <si>
    <t xml:space="preserve">ООУ Баганского района</t>
  </si>
  <si>
    <t xml:space="preserve">Венгеровский район</t>
  </si>
  <si>
    <t xml:space="preserve">ООУ Венгеровского района</t>
  </si>
  <si>
    <t xml:space="preserve">Здвинский район</t>
  </si>
  <si>
    <t xml:space="preserve">ООУ Здвинского района</t>
  </si>
  <si>
    <t xml:space="preserve">Искитимский район</t>
  </si>
  <si>
    <t xml:space="preserve">ООУ Искитимского района</t>
  </si>
  <si>
    <t>"Искитимское"</t>
  </si>
  <si>
    <t>"Тулинское"</t>
  </si>
  <si>
    <t>"Маюровское"</t>
  </si>
  <si>
    <t xml:space="preserve">Карасукский район</t>
  </si>
  <si>
    <t xml:space="preserve">ООУ Карасукского района</t>
  </si>
  <si>
    <t xml:space="preserve">Каргатский район</t>
  </si>
  <si>
    <t>"Каргатское"</t>
  </si>
  <si>
    <t xml:space="preserve">Колыванский район</t>
  </si>
  <si>
    <t xml:space="preserve">ООУ Колыванского района</t>
  </si>
  <si>
    <t xml:space="preserve">"Кашламский бор"</t>
  </si>
  <si>
    <t xml:space="preserve">Коченевский район</t>
  </si>
  <si>
    <t xml:space="preserve">ООУ Коченевского района</t>
  </si>
  <si>
    <t>"Дупленское"</t>
  </si>
  <si>
    <t>"Крохалевское"</t>
  </si>
  <si>
    <t xml:space="preserve">Кочковский район</t>
  </si>
  <si>
    <t xml:space="preserve">ООУ Кочковского района</t>
  </si>
  <si>
    <t xml:space="preserve">Краснозерский район</t>
  </si>
  <si>
    <t xml:space="preserve">ООУ Краснозерского района</t>
  </si>
  <si>
    <t xml:space="preserve">Куйбышевский район</t>
  </si>
  <si>
    <t xml:space="preserve">ООУ Куйбышевского района</t>
  </si>
  <si>
    <t xml:space="preserve">Купинский район</t>
  </si>
  <si>
    <t>"Купинское"</t>
  </si>
  <si>
    <t xml:space="preserve">Новосибирский район</t>
  </si>
  <si>
    <t xml:space="preserve">ООУ Новосибирского района</t>
  </si>
  <si>
    <t>"Боровое"</t>
  </si>
  <si>
    <t xml:space="preserve">Ордынский район</t>
  </si>
  <si>
    <t xml:space="preserve">ООУ Ордынского района</t>
  </si>
  <si>
    <t>"Ордынское"</t>
  </si>
  <si>
    <t xml:space="preserve">"Бугринская роща"</t>
  </si>
  <si>
    <t>"Обское"</t>
  </si>
  <si>
    <t xml:space="preserve">Северный район</t>
  </si>
  <si>
    <t xml:space="preserve">ООУ Северного района</t>
  </si>
  <si>
    <t xml:space="preserve">Сузунский район</t>
  </si>
  <si>
    <t xml:space="preserve">ООУ Сузунского района</t>
  </si>
  <si>
    <t>"Сузунское"</t>
  </si>
  <si>
    <t xml:space="preserve">Убинский район</t>
  </si>
  <si>
    <t xml:space="preserve">"Убинское" ("МВОО СибВО")</t>
  </si>
  <si>
    <t xml:space="preserve">"Убинское" ("НОООиР")</t>
  </si>
  <si>
    <t xml:space="preserve">Усть-Таркский район</t>
  </si>
  <si>
    <t xml:space="preserve">ООУ Усть-Таркского района</t>
  </si>
  <si>
    <t xml:space="preserve">Чановский район</t>
  </si>
  <si>
    <t xml:space="preserve">ООУ Чановского района</t>
  </si>
  <si>
    <t xml:space="preserve">Черепановский район</t>
  </si>
  <si>
    <t xml:space="preserve">ООУ Черепановского района</t>
  </si>
  <si>
    <t>"Черепановское"</t>
  </si>
  <si>
    <t xml:space="preserve">Чистоозерный район</t>
  </si>
  <si>
    <t xml:space="preserve">ООУ Чистоозерного района</t>
  </si>
  <si>
    <t xml:space="preserve">Итого по субъекту Российской Федерации:</t>
  </si>
  <si>
    <t xml:space="preserve">Лицо, ответственное за заполнение формы:</t>
  </si>
  <si>
    <t xml:space="preserve">консультант Бибко И.А.</t>
  </si>
  <si>
    <t xml:space="preserve">должность, фамилия, имя, отчество (при наличии), расшифровка подписи</t>
  </si>
  <si>
    <t xml:space="preserve">8 (383) 238 72 97</t>
  </si>
  <si>
    <t>01.08.2024</t>
  </si>
  <si>
    <t xml:space="preserve">(номер контактного телефона)</t>
  </si>
  <si>
    <t xml:space="preserve">(дата составления документа)</t>
  </si>
  <si>
    <t xml:space="preserve"> </t>
  </si>
  <si>
    <t xml:space="preserve">Наименование субъекта Российской Федерации: Новосибирская область </t>
  </si>
  <si>
    <t xml:space="preserve">Вид птиц: Вальдшнеп</t>
  </si>
  <si>
    <t xml:space="preserve">Болотнинский район</t>
  </si>
  <si>
    <t>"Болотнинское"</t>
  </si>
  <si>
    <t>"Ояшское"</t>
  </si>
  <si>
    <t>"Морозовское"</t>
  </si>
  <si>
    <t xml:space="preserve">Кыштовский район</t>
  </si>
  <si>
    <t xml:space="preserve">ООУ Кыштовского района</t>
  </si>
  <si>
    <t xml:space="preserve">Маслянинский район</t>
  </si>
  <si>
    <t xml:space="preserve">ООУ Маслянинского района</t>
  </si>
  <si>
    <t xml:space="preserve">"Егорьевское" (ОО"НОООиР")</t>
  </si>
  <si>
    <t xml:space="preserve">Мошковский район</t>
  </si>
  <si>
    <t>"Мошковское"</t>
  </si>
  <si>
    <t xml:space="preserve">Вид птиц : Дупель обыкновенный</t>
  </si>
  <si>
    <t xml:space="preserve">Доволенский район</t>
  </si>
  <si>
    <t xml:space="preserve">ООУ Доволенского района</t>
  </si>
  <si>
    <t xml:space="preserve">Вид птиц: Бкас обыкновенный</t>
  </si>
  <si>
    <t xml:space="preserve">Вид птиц: Горлица большая</t>
  </si>
  <si>
    <t>"Убинское"</t>
  </si>
  <si>
    <t xml:space="preserve">Чулымский район</t>
  </si>
  <si>
    <t>"Чулымское"</t>
  </si>
  <si>
    <t xml:space="preserve">Вид птиц: Голубь сизый</t>
  </si>
  <si>
    <t xml:space="preserve">Вид птиц: Перепел</t>
  </si>
  <si>
    <t xml:space="preserve">Барабинский район</t>
  </si>
  <si>
    <t xml:space="preserve">ООУ Барабинского района</t>
  </si>
  <si>
    <t xml:space="preserve">ООУ Каргатского района</t>
  </si>
  <si>
    <t>"Суминское"</t>
  </si>
  <si>
    <t xml:space="preserve">ООУ Мошковского района</t>
  </si>
  <si>
    <t xml:space="preserve">"Убинское" ("МВОО "СибВО")</t>
  </si>
  <si>
    <t xml:space="preserve">Форма 4.4. (ДГП)</t>
  </si>
  <si>
    <t xml:space="preserve">Документированная информация о добыче групп видов птиц, отнесенных к охотничьим ресурсам по состоянию на 31 июля 2024 г.</t>
  </si>
  <si>
    <t xml:space="preserve">Группа видов птиц: Водоплавающая</t>
  </si>
  <si>
    <t>"Мироновское"</t>
  </si>
  <si>
    <t>"Альянс"</t>
  </si>
  <si>
    <t>"Цереус"</t>
  </si>
  <si>
    <t>"Южноозерное"</t>
  </si>
  <si>
    <t>"Моховое"</t>
  </si>
  <si>
    <t>"Кочковское"</t>
  </si>
  <si>
    <t>"Тагановское"</t>
  </si>
  <si>
    <t xml:space="preserve">Усть - Таркский район</t>
  </si>
  <si>
    <t>"Сибириада"</t>
  </si>
  <si>
    <t>"Беркут"</t>
  </si>
  <si>
    <t>"Малахит"</t>
  </si>
  <si>
    <t xml:space="preserve">консультант Бибко И.А. </t>
  </si>
  <si>
    <t xml:space="preserve">Вид птиц: Лысуха</t>
  </si>
  <si>
    <t>"Баганское"</t>
  </si>
  <si>
    <t>"Барабинское"</t>
  </si>
  <si>
    <t>"Бехтеньское"</t>
  </si>
  <si>
    <t>"Рямовское"</t>
  </si>
  <si>
    <t>"Таежный"</t>
  </si>
  <si>
    <t>"Удачное"</t>
  </si>
  <si>
    <t>"Шуховское"</t>
  </si>
  <si>
    <t>"Комарьевское"</t>
  </si>
  <si>
    <t>"Шагальское"</t>
  </si>
  <si>
    <t>"Суздальское"</t>
  </si>
  <si>
    <t>"Сибирь"</t>
  </si>
  <si>
    <t>"Петраковское"</t>
  </si>
  <si>
    <t>"Саргульское"</t>
  </si>
  <si>
    <t>"Сартланское"</t>
  </si>
  <si>
    <t xml:space="preserve">Пронюшкина Заимка"</t>
  </si>
  <si>
    <t>"Лянинское"</t>
  </si>
  <si>
    <t>"Калиновское"</t>
  </si>
  <si>
    <t>"Хохловское"</t>
  </si>
  <si>
    <t>"Колыванское"</t>
  </si>
  <si>
    <t>"Шегарское"</t>
  </si>
  <si>
    <t>"Казыки"</t>
  </si>
  <si>
    <t>"Ермаковское"</t>
  </si>
  <si>
    <t>"Полойское"</t>
  </si>
  <si>
    <t>"Казанакское"</t>
  </si>
  <si>
    <t>"Светловское"</t>
  </si>
  <si>
    <t>"Хорос-1"</t>
  </si>
  <si>
    <t>"Куйбышевское"</t>
  </si>
  <si>
    <t>"Егорьевское"</t>
  </si>
  <si>
    <t>"Назаровское"</t>
  </si>
  <si>
    <t xml:space="preserve">Татарский район</t>
  </si>
  <si>
    <t>"Биоланд"</t>
  </si>
  <si>
    <t xml:space="preserve">ООУ Убинского района</t>
  </si>
  <si>
    <t xml:space="preserve">"Убинское" (ОО "НОООиР")</t>
  </si>
  <si>
    <t xml:space="preserve">ООУ Усть - Таркского района</t>
  </si>
  <si>
    <t xml:space="preserve">"Усть - Таркское"</t>
  </si>
  <si>
    <t>"Покровское"</t>
  </si>
  <si>
    <t>"Чановское"</t>
  </si>
  <si>
    <t xml:space="preserve">"Черниговское - 1"</t>
  </si>
  <si>
    <t xml:space="preserve">"Черниговское - 2"</t>
  </si>
  <si>
    <t xml:space="preserve">"Черниговское - 3"</t>
  </si>
  <si>
    <t>"Медведское"</t>
  </si>
  <si>
    <t xml:space="preserve">"Чистые озера"</t>
  </si>
  <si>
    <t xml:space="preserve">ООУ Чулымского района</t>
  </si>
  <si>
    <t>"Тойское"</t>
  </si>
  <si>
    <t>"Трофей"</t>
  </si>
  <si>
    <t>"Заимка"</t>
  </si>
  <si>
    <t xml:space="preserve">Группа видов птиц: Утки</t>
  </si>
  <si>
    <t xml:space="preserve">ООУ Болотнинского района</t>
  </si>
  <si>
    <t>"Мануйловское"</t>
  </si>
  <si>
    <t>"Гвардейское"</t>
  </si>
  <si>
    <t>"Северное"</t>
  </si>
  <si>
    <t>"Улуцкое"</t>
  </si>
  <si>
    <t>"Кукаринское"</t>
  </si>
  <si>
    <t>"Озерное"</t>
  </si>
  <si>
    <t>"Торокское"</t>
  </si>
  <si>
    <t>"Бакса"</t>
  </si>
  <si>
    <t>"Леснополянское"</t>
  </si>
  <si>
    <t xml:space="preserve">"Сибирский лес"</t>
  </si>
  <si>
    <t>"Таежник"</t>
  </si>
  <si>
    <t xml:space="preserve">"Старатели Сибири"</t>
  </si>
  <si>
    <t>"Хмелевское"</t>
  </si>
  <si>
    <t xml:space="preserve">"Егорьевское" (ОО "НОООиР")</t>
  </si>
  <si>
    <t>"Ярковское"</t>
  </si>
  <si>
    <t>"Ирмень"</t>
  </si>
  <si>
    <t>"Ершовское"</t>
  </si>
  <si>
    <t xml:space="preserve">Тогучинский район</t>
  </si>
  <si>
    <t xml:space="preserve">ООУ Тогучинского района</t>
  </si>
  <si>
    <t>"Пойменское"</t>
  </si>
  <si>
    <t>"Тогучинское"</t>
  </si>
  <si>
    <t>"Укроп"</t>
  </si>
  <si>
    <t>"Невское"</t>
  </si>
  <si>
    <t>"Омь"</t>
  </si>
  <si>
    <t>"Сенчинское"</t>
  </si>
  <si>
    <t xml:space="preserve">"ИЧА" </t>
  </si>
  <si>
    <t xml:space="preserve">Группа видов птиц: Гуси</t>
  </si>
  <si>
    <t xml:space="preserve">"Чистые Озера"</t>
  </si>
  <si>
    <t xml:space="preserve">Форма 4.3. (ДГП)</t>
  </si>
  <si>
    <t xml:space="preserve">Вид птиц: Тетерев</t>
  </si>
  <si>
    <t>"Индерское"</t>
  </si>
  <si>
    <t xml:space="preserve">ООУ Кочковский район</t>
  </si>
  <si>
    <t xml:space="preserve">ООУ Краснозерский район</t>
  </si>
  <si>
    <t>"Промысел"</t>
  </si>
  <si>
    <t>"Березовское"</t>
  </si>
  <si>
    <t xml:space="preserve">"Бугринская Роща"</t>
  </si>
  <si>
    <t xml:space="preserve">Вид птиц: Ворона серая</t>
  </si>
  <si>
    <t>Маюровское"</t>
  </si>
  <si>
    <t xml:space="preserve">Документированная информация о добыче птиц, отнесенных к охотничьим ресурсам по состоянию на 31 июля 2024 г. 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</si>
  <si>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 </t>
  </si>
  <si>
    <t xml:space="preserve">Вид птиц: Грач</t>
  </si>
  <si>
    <t xml:space="preserve">Вид птиц: Рябчик</t>
  </si>
  <si>
    <t>"Междуречье"</t>
  </si>
  <si>
    <t xml:space="preserve">"Таежный угол"</t>
  </si>
  <si>
    <t>"Кедровое"</t>
  </si>
  <si>
    <t xml:space="preserve">"Егорьевское" (ООО "Квант")</t>
  </si>
  <si>
    <t xml:space="preserve">"Убинское" (МВОО СибВО)</t>
  </si>
  <si>
    <t xml:space="preserve">Вид птиц: Глухарь обыкновенный</t>
  </si>
  <si>
    <t xml:space="preserve">Вид птиц: Дрозд-рябинник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</si>
</sst>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0.000000"/>
      <color theme="1"/>
      <name val="Arial Cyr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8.000000"/>
      <name val="Times New Roman"/>
    </font>
    <font>
      <b/>
      <sz val="10.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8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left" wrapText="1"/>
    </xf>
    <xf fontId="2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wrapText="1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top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top" wrapText="1"/>
    </xf>
    <xf fontId="2" fillId="0" borderId="10" numFmtId="0" xfId="0" applyFont="1" applyBorder="1" applyAlignment="1">
      <alignment horizontal="center" vertical="top" wrapText="1"/>
    </xf>
    <xf fontId="2" fillId="0" borderId="11" numFmtId="0" xfId="0" applyFont="1" applyBorder="1" applyAlignment="1">
      <alignment horizontal="center" vertical="top" wrapText="1"/>
    </xf>
    <xf fontId="2" fillId="0" borderId="0" numFmtId="0" xfId="0" applyFont="1" applyAlignment="1">
      <alignment vertical="center"/>
    </xf>
    <xf fontId="2" fillId="0" borderId="9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4" fillId="0" borderId="4" numFmtId="0" xfId="0" applyFont="1" applyBorder="1" applyAlignment="1">
      <alignment horizontal="center" vertical="center"/>
    </xf>
    <xf fontId="4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5" fillId="0" borderId="4" numFmtId="0" xfId="0" applyFont="1" applyBorder="1" applyAlignment="1">
      <alignment horizontal="left" vertical="center"/>
    </xf>
    <xf fontId="5" fillId="0" borderId="5" numFmtId="0" xfId="0" applyFont="1" applyBorder="1" applyAlignment="1">
      <alignment horizontal="left" vertical="center"/>
    </xf>
    <xf fontId="5" fillId="0" borderId="6" numFmtId="0" xfId="0" applyFont="1" applyBorder="1" applyAlignment="1">
      <alignment horizontal="left" vertical="center"/>
    </xf>
    <xf fontId="5" fillId="0" borderId="4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2" fillId="0" borderId="5" numFmtId="0" xfId="0" applyFont="1" applyBorder="1" applyAlignment="1">
      <alignment horizontal="left" vertical="center"/>
    </xf>
    <xf fontId="2" fillId="0" borderId="6" numFmtId="0" xfId="0" applyFont="1" applyBorder="1" applyAlignment="1">
      <alignment horizontal="left" vertical="center"/>
    </xf>
    <xf fontId="5" fillId="0" borderId="0" numFmtId="0" xfId="0" applyFont="1" applyAlignment="1">
      <alignment vertical="center"/>
    </xf>
    <xf fontId="5" fillId="0" borderId="4" numFmtId="0" xfId="0" applyFont="1" applyBorder="1" applyAlignment="1">
      <alignment horizontal="left" vertical="center" wrapText="1"/>
    </xf>
    <xf fontId="5" fillId="0" borderId="5" numFmtId="0" xfId="0" applyFont="1" applyBorder="1" applyAlignment="1">
      <alignment horizontal="left" vertical="center" wrapText="1"/>
    </xf>
    <xf fontId="5" fillId="0" borderId="6" numFmtId="0" xfId="0" applyFont="1" applyBorder="1" applyAlignment="1">
      <alignment horizontal="left" vertical="center" wrapText="1"/>
    </xf>
    <xf fontId="2" fillId="0" borderId="4" numFmtId="0" xfId="0" applyFont="1" applyBorder="1" applyAlignment="1">
      <alignment horizontal="left" vertical="center" wrapText="1"/>
    </xf>
    <xf fontId="2" fillId="0" borderId="5" numFmtId="0" xfId="0" applyFont="1" applyBorder="1" applyAlignment="1">
      <alignment horizontal="left" vertical="center" wrapText="1"/>
    </xf>
    <xf fontId="2" fillId="0" borderId="6" numFmtId="0" xfId="0" applyFont="1" applyBorder="1" applyAlignment="1">
      <alignment horizontal="left" vertical="center" wrapText="1"/>
    </xf>
    <xf fontId="5" fillId="0" borderId="0" numFmtId="0" xfId="0" applyFont="1"/>
    <xf fontId="2" fillId="0" borderId="0" numFmtId="0" xfId="0" applyFont="1" applyAlignment="1">
      <alignment horizontal="left" vertical="center"/>
    </xf>
    <xf fontId="2" fillId="0" borderId="10" numFmtId="0" xfId="0" applyFont="1" applyBorder="1" applyAlignment="1">
      <alignment horizontal="center"/>
    </xf>
    <xf fontId="4" fillId="0" borderId="0" numFmtId="0" xfId="0" applyFont="1" applyAlignment="1">
      <alignment horizontal="center" vertical="top"/>
    </xf>
    <xf fontId="4" fillId="0" borderId="2" numFmtId="0" xfId="0" applyFont="1" applyBorder="1" applyAlignment="1">
      <alignment horizontal="center" vertical="top"/>
    </xf>
    <xf fontId="2" fillId="0" borderId="10" numFmtId="49" xfId="0" applyNumberFormat="1" applyFont="1" applyBorder="1" applyAlignment="1">
      <alignment horizontal="center"/>
    </xf>
    <xf fontId="5" fillId="0" borderId="4" numFmtId="0" xfId="0" applyFont="1" applyBorder="1" applyAlignment="1">
      <alignment horizontal="left"/>
    </xf>
    <xf fontId="5" fillId="0" borderId="5" numFmtId="0" xfId="0" applyFont="1" applyBorder="1" applyAlignment="1">
      <alignment horizontal="left"/>
    </xf>
    <xf fontId="5" fillId="0" borderId="6" numFmtId="0" xfId="0" applyFont="1" applyBorder="1" applyAlignment="1">
      <alignment horizontal="left"/>
    </xf>
    <xf fontId="2" fillId="0" borderId="4" numFmtId="0" xfId="0" applyFont="1" applyBorder="1" applyAlignment="1">
      <alignment horizontal="left"/>
    </xf>
    <xf fontId="2" fillId="0" borderId="5" numFmtId="0" xfId="0" applyFont="1" applyBorder="1" applyAlignment="1">
      <alignment horizontal="left"/>
    </xf>
    <xf fontId="2" fillId="0" borderId="6" numFmtId="0" xfId="0" applyFont="1" applyBorder="1" applyAlignment="1">
      <alignment horizontal="left"/>
    </xf>
    <xf fontId="4" fillId="0" borderId="4" numFmtId="0" xfId="0" applyFont="1" applyBorder="1" applyAlignment="1">
      <alignment horizontal="left" vertical="center"/>
    </xf>
    <xf fontId="4" fillId="0" borderId="5" numFmtId="0" xfId="0" applyFont="1" applyBorder="1" applyAlignment="1">
      <alignment horizontal="left" vertical="center"/>
    </xf>
    <xf fontId="4" fillId="0" borderId="6" numFmt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8" Type="http://schemas.openxmlformats.org/officeDocument/2006/relationships/theme" Target="theme/theme1.xml"/><Relationship  Id="rId17" Type="http://schemas.openxmlformats.org/officeDocument/2006/relationships/worksheet" Target="worksheets/sheet17.xml"/><Relationship  Id="rId10" Type="http://schemas.openxmlformats.org/officeDocument/2006/relationships/worksheet" Target="worksheets/sheet10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20" Type="http://schemas.openxmlformats.org/officeDocument/2006/relationships/styles" Target="styles.xml"/><Relationship  Id="rId19" Type="http://schemas.openxmlformats.org/officeDocument/2006/relationships/sharedStrings" Target="sharedStrings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6" Type="http://schemas.openxmlformats.org/officeDocument/2006/relationships/worksheet" Target="worksheets/sheet16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BU67" activeCellId="0" sqref="BU67:CS67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7" t="s">
        <v>0</v>
      </c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11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36" customFormat="1" ht="18.75" customHeight="1">
      <c r="A16" s="29">
        <v>1</v>
      </c>
      <c r="B16" s="30"/>
      <c r="C16" s="30"/>
      <c r="D16" s="30"/>
      <c r="E16" s="31"/>
      <c r="F16" s="37" t="s">
        <v>15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32" customFormat="1" ht="19.5" customHeight="1">
      <c r="A17" s="29">
        <v>2</v>
      </c>
      <c r="B17" s="30"/>
      <c r="C17" s="30"/>
      <c r="D17" s="30"/>
      <c r="E17" s="31"/>
      <c r="F17" s="43" t="s">
        <v>16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53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50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1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1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32" customFormat="1" ht="19.5" customHeight="1">
      <c r="A18" s="29">
        <v>3</v>
      </c>
      <c r="B18" s="30"/>
      <c r="C18" s="30"/>
      <c r="D18" s="30"/>
      <c r="E18" s="31"/>
      <c r="F18" s="37" t="s">
        <v>17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5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32" customFormat="1" ht="19.5" customHeight="1">
      <c r="A19" s="29">
        <v>4</v>
      </c>
      <c r="B19" s="30"/>
      <c r="C19" s="30"/>
      <c r="D19" s="30"/>
      <c r="E19" s="31"/>
      <c r="F19" s="43" t="s">
        <v>18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68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61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5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5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32" customFormat="1" ht="19.5" customHeight="1">
      <c r="A20" s="29">
        <v>5</v>
      </c>
      <c r="B20" s="30"/>
      <c r="C20" s="30"/>
      <c r="D20" s="30"/>
      <c r="E20" s="31"/>
      <c r="F20" s="37" t="s">
        <v>19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32" customFormat="1" ht="19.5" customHeight="1">
      <c r="A21" s="29">
        <v>6</v>
      </c>
      <c r="B21" s="30"/>
      <c r="C21" s="30"/>
      <c r="D21" s="30"/>
      <c r="E21" s="31"/>
      <c r="F21" s="43" t="s">
        <v>20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76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70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5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5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36" customFormat="1" ht="18.75" customHeight="1">
      <c r="A22" s="29">
        <v>7</v>
      </c>
      <c r="B22" s="30"/>
      <c r="C22" s="30"/>
      <c r="D22" s="30"/>
      <c r="E22" s="31"/>
      <c r="F22" s="37" t="s">
        <v>21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0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0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40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2"/>
    </row>
    <row r="23" s="32" customFormat="1" ht="18.75" customHeight="1">
      <c r="A23" s="29">
        <v>8</v>
      </c>
      <c r="B23" s="30"/>
      <c r="C23" s="30"/>
      <c r="D23" s="30"/>
      <c r="E23" s="31"/>
      <c r="F23" s="43" t="s">
        <v>22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48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46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1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v>1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32" customFormat="1" ht="21" customHeight="1">
      <c r="A24" s="29">
        <v>9</v>
      </c>
      <c r="B24" s="30"/>
      <c r="C24" s="30"/>
      <c r="D24" s="30"/>
      <c r="E24" s="31"/>
      <c r="F24" s="43" t="s">
        <v>23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4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4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1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1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32" customFormat="1" ht="21" customHeight="1">
      <c r="A25" s="29">
        <v>10</v>
      </c>
      <c r="B25" s="30"/>
      <c r="C25" s="30"/>
      <c r="D25" s="30"/>
      <c r="E25" s="31"/>
      <c r="F25" s="43" t="s">
        <v>24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58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>
        <v>58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23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23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32" customFormat="1" ht="21" customHeight="1">
      <c r="A26" s="29">
        <v>11</v>
      </c>
      <c r="B26" s="30"/>
      <c r="C26" s="30"/>
      <c r="D26" s="30"/>
      <c r="E26" s="31"/>
      <c r="F26" s="43" t="s">
        <v>25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5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58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58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36" customFormat="1" ht="21" customHeight="1">
      <c r="A27" s="29">
        <v>12</v>
      </c>
      <c r="B27" s="30"/>
      <c r="C27" s="30"/>
      <c r="D27" s="30"/>
      <c r="E27" s="31"/>
      <c r="F27" s="37" t="s">
        <v>26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9"/>
      <c r="AU27" s="40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0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2"/>
      <c r="BU27" s="40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2"/>
      <c r="CT27" s="40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0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2"/>
      <c r="DT27" s="40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2"/>
      <c r="ES27" s="40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2"/>
    </row>
    <row r="28" s="32" customFormat="1" ht="21" customHeight="1">
      <c r="A28" s="29">
        <v>13</v>
      </c>
      <c r="B28" s="30"/>
      <c r="C28" s="30"/>
      <c r="D28" s="30"/>
      <c r="E28" s="31"/>
      <c r="F28" s="43" t="s">
        <v>27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43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40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29">
        <v>14</v>
      </c>
      <c r="B29" s="30"/>
      <c r="C29" s="30"/>
      <c r="D29" s="30"/>
      <c r="E29" s="31"/>
      <c r="F29" s="47" t="s">
        <v>28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40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0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2"/>
      <c r="BU29" s="40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2"/>
      <c r="CT29" s="40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0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2"/>
      <c r="DT29" s="40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2"/>
      <c r="ES29" s="40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2"/>
    </row>
    <row r="30" s="46" customFormat="1" ht="18" customHeight="1">
      <c r="A30" s="29">
        <v>15</v>
      </c>
      <c r="B30" s="30"/>
      <c r="C30" s="30"/>
      <c r="D30" s="30"/>
      <c r="E30" s="31"/>
      <c r="F30" s="50" t="s">
        <v>29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2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2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46" customFormat="1" ht="18" customHeight="1">
      <c r="A31" s="29">
        <v>16</v>
      </c>
      <c r="B31" s="30"/>
      <c r="C31" s="30"/>
      <c r="D31" s="30"/>
      <c r="E31" s="31"/>
      <c r="F31" s="47" t="s">
        <v>30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9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46" customFormat="1" ht="18" customHeight="1">
      <c r="A32" s="29">
        <v>17</v>
      </c>
      <c r="B32" s="30"/>
      <c r="C32" s="30"/>
      <c r="D32" s="30"/>
      <c r="E32" s="31"/>
      <c r="F32" s="50" t="s">
        <v>31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9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81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74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5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5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46" customFormat="1" ht="18" customHeight="1">
      <c r="A33" s="29">
        <v>18</v>
      </c>
      <c r="B33" s="30"/>
      <c r="C33" s="30"/>
      <c r="D33" s="30"/>
      <c r="E33" s="31"/>
      <c r="F33" s="50" t="s">
        <v>32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2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1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25" customFormat="1" ht="18" customHeight="1">
      <c r="A34" s="29">
        <v>19</v>
      </c>
      <c r="B34" s="30"/>
      <c r="C34" s="30"/>
      <c r="D34" s="30"/>
      <c r="E34" s="31"/>
      <c r="F34" s="47" t="s">
        <v>33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  <c r="AU34" s="40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0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2"/>
      <c r="CT34" s="40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0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2"/>
      <c r="DT34" s="40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2"/>
      <c r="ES34" s="40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2"/>
    </row>
    <row r="35" s="25" customFormat="1" ht="18" customHeight="1">
      <c r="A35" s="29">
        <v>20</v>
      </c>
      <c r="B35" s="30"/>
      <c r="C35" s="30"/>
      <c r="D35" s="30"/>
      <c r="E35" s="31"/>
      <c r="F35" s="50" t="s">
        <v>34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9"/>
      <c r="AU35" s="40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0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2"/>
      <c r="CT35" s="29">
        <v>86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82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31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31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46" customFormat="1" ht="18" customHeight="1">
      <c r="A36" s="29">
        <v>21</v>
      </c>
      <c r="B36" s="30"/>
      <c r="C36" s="30"/>
      <c r="D36" s="30"/>
      <c r="E36" s="31"/>
      <c r="F36" s="50" t="s">
        <v>35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29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8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>
        <v>4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46" customFormat="1" ht="18" customHeight="1">
      <c r="A37" s="29">
        <v>22</v>
      </c>
      <c r="B37" s="30"/>
      <c r="C37" s="30"/>
      <c r="D37" s="30"/>
      <c r="E37" s="31"/>
      <c r="F37" s="50" t="s">
        <v>36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3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3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46" customFormat="1" ht="18" customHeight="1">
      <c r="A38" s="29">
        <v>23</v>
      </c>
      <c r="B38" s="30"/>
      <c r="C38" s="30"/>
      <c r="D38" s="30"/>
      <c r="E38" s="31"/>
      <c r="F38" s="47" t="s">
        <v>37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9"/>
      <c r="AU38" s="40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0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2"/>
      <c r="CT38" s="40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0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2"/>
      <c r="DT38" s="40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2"/>
      <c r="ES38" s="40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2"/>
    </row>
    <row r="39" s="46" customFormat="1" ht="18" customHeight="1">
      <c r="A39" s="29">
        <v>24</v>
      </c>
      <c r="B39" s="30"/>
      <c r="C39" s="30"/>
      <c r="D39" s="30"/>
      <c r="E39" s="31"/>
      <c r="F39" s="50" t="s">
        <v>38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51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48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1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1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46" customFormat="1" ht="18" customHeight="1">
      <c r="A40" s="29">
        <v>25</v>
      </c>
      <c r="B40" s="30"/>
      <c r="C40" s="30"/>
      <c r="D40" s="30"/>
      <c r="E40" s="31"/>
      <c r="F40" s="47" t="s">
        <v>39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9"/>
      <c r="AU40" s="29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9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29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46" customFormat="1" ht="18" customHeight="1">
      <c r="A41" s="29">
        <v>26</v>
      </c>
      <c r="B41" s="30"/>
      <c r="C41" s="30"/>
      <c r="D41" s="30"/>
      <c r="E41" s="31"/>
      <c r="F41" s="50" t="s">
        <v>40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75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69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14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14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46" customFormat="1" ht="18" customHeight="1">
      <c r="A42" s="29">
        <v>27</v>
      </c>
      <c r="B42" s="30"/>
      <c r="C42" s="30"/>
      <c r="D42" s="30"/>
      <c r="E42" s="31"/>
      <c r="F42" s="47" t="s">
        <v>41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9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46" customFormat="1" ht="18" customHeight="1">
      <c r="A43" s="29">
        <v>28</v>
      </c>
      <c r="B43" s="30"/>
      <c r="C43" s="30"/>
      <c r="D43" s="30"/>
      <c r="E43" s="31"/>
      <c r="F43" s="50" t="s">
        <v>42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84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78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6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6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46" customFormat="1" ht="18" customHeight="1">
      <c r="A44" s="29">
        <v>29</v>
      </c>
      <c r="B44" s="30"/>
      <c r="C44" s="30"/>
      <c r="D44" s="30"/>
      <c r="E44" s="31"/>
      <c r="F44" s="47" t="s">
        <v>43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29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29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29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46" customFormat="1" ht="18" customHeight="1">
      <c r="A45" s="29">
        <v>30</v>
      </c>
      <c r="B45" s="30"/>
      <c r="C45" s="30"/>
      <c r="D45" s="30"/>
      <c r="E45" s="31"/>
      <c r="F45" s="50" t="s">
        <v>44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7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7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11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11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46" customFormat="1" ht="18" customHeight="1">
      <c r="A46" s="29">
        <v>31</v>
      </c>
      <c r="B46" s="30"/>
      <c r="C46" s="30"/>
      <c r="D46" s="30"/>
      <c r="E46" s="31"/>
      <c r="F46" s="47" t="s">
        <v>45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9"/>
      <c r="AU46" s="40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0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2"/>
      <c r="CT46" s="40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0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2"/>
      <c r="DT46" s="40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2"/>
      <c r="ES46" s="40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2"/>
    </row>
    <row r="47" s="46" customFormat="1" ht="18" customHeight="1">
      <c r="A47" s="29">
        <v>32</v>
      </c>
      <c r="B47" s="30"/>
      <c r="C47" s="30"/>
      <c r="D47" s="30"/>
      <c r="E47" s="31"/>
      <c r="F47" s="50" t="s">
        <v>46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98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94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26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26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46" customFormat="1" ht="18" customHeight="1">
      <c r="A48" s="29">
        <v>33</v>
      </c>
      <c r="B48" s="30"/>
      <c r="C48" s="30"/>
      <c r="D48" s="30"/>
      <c r="E48" s="31"/>
      <c r="F48" s="50" t="s">
        <v>47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29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11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>
        <v>10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3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3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46" customFormat="1" ht="18" customHeight="1">
      <c r="A49" s="29">
        <v>34</v>
      </c>
      <c r="B49" s="30"/>
      <c r="C49" s="30"/>
      <c r="D49" s="30"/>
      <c r="E49" s="31"/>
      <c r="F49" s="47" t="s">
        <v>48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9"/>
      <c r="AU49" s="40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0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2"/>
      <c r="CT49" s="40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0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2"/>
      <c r="DT49" s="40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2"/>
      <c r="ES49" s="40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2"/>
    </row>
    <row r="50" s="46" customFormat="1" ht="18" customHeight="1">
      <c r="A50" s="29">
        <v>35</v>
      </c>
      <c r="B50" s="30"/>
      <c r="C50" s="30"/>
      <c r="D50" s="30"/>
      <c r="E50" s="31"/>
      <c r="F50" s="50" t="s">
        <v>49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2"/>
      <c r="AU50" s="29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29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1"/>
      <c r="CT50" s="29">
        <v>71</v>
      </c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29">
        <v>68</v>
      </c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1"/>
      <c r="DT50" s="29">
        <v>24</v>
      </c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1"/>
      <c r="ES50" s="29">
        <v>24</v>
      </c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46" customFormat="1" ht="18" customHeight="1">
      <c r="A51" s="29">
        <v>36</v>
      </c>
      <c r="B51" s="30"/>
      <c r="C51" s="30"/>
      <c r="D51" s="30"/>
      <c r="E51" s="31"/>
      <c r="F51" s="50" t="s">
        <v>50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10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6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6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6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29">
        <v>37</v>
      </c>
      <c r="B52" s="30"/>
      <c r="C52" s="30"/>
      <c r="D52" s="30"/>
      <c r="E52" s="31"/>
      <c r="F52" s="50" t="s">
        <v>51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2"/>
      <c r="AU52" s="29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29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3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29">
        <v>3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6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6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46" customFormat="1" ht="18" customHeight="1">
      <c r="A53" s="29">
        <v>38</v>
      </c>
      <c r="B53" s="30"/>
      <c r="C53" s="30"/>
      <c r="D53" s="30"/>
      <c r="E53" s="31"/>
      <c r="F53" s="50" t="s">
        <v>52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1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1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0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v>0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="46" customFormat="1" ht="18" customHeight="1">
      <c r="A54" s="29">
        <v>39</v>
      </c>
      <c r="B54" s="30"/>
      <c r="C54" s="30"/>
      <c r="D54" s="30"/>
      <c r="E54" s="31"/>
      <c r="F54" s="47" t="s">
        <v>53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  <c r="AU54" s="29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29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29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46" customFormat="1" ht="18" customHeight="1">
      <c r="A55" s="29">
        <v>40</v>
      </c>
      <c r="B55" s="30"/>
      <c r="C55" s="30"/>
      <c r="D55" s="30"/>
      <c r="E55" s="31"/>
      <c r="F55" s="50" t="s">
        <v>54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41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39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18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18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25" customFormat="1" ht="18" customHeight="1">
      <c r="A56" s="29">
        <v>41</v>
      </c>
      <c r="B56" s="30"/>
      <c r="C56" s="30"/>
      <c r="D56" s="30"/>
      <c r="E56" s="31"/>
      <c r="F56" s="47" t="s">
        <v>55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9"/>
      <c r="AU56" s="40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0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2"/>
      <c r="BU56" s="40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2"/>
      <c r="CT56" s="40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0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2"/>
      <c r="DT56" s="40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2"/>
      <c r="ES56" s="40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2"/>
    </row>
    <row r="57" s="25" customFormat="1" ht="18" customHeight="1">
      <c r="A57" s="29">
        <v>42</v>
      </c>
      <c r="B57" s="30"/>
      <c r="C57" s="30"/>
      <c r="D57" s="30"/>
      <c r="E57" s="31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56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53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29">
        <v>43</v>
      </c>
      <c r="B58" s="30"/>
      <c r="C58" s="30"/>
      <c r="D58" s="30"/>
      <c r="E58" s="31"/>
      <c r="F58" s="50" t="s">
        <v>57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2"/>
      <c r="AU58" s="29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29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29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1"/>
      <c r="CT58" s="29">
        <v>3</v>
      </c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29">
        <v>3</v>
      </c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1"/>
      <c r="DT58" s="29">
        <v>0</v>
      </c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1"/>
      <c r="ES58" s="29">
        <v>0</v>
      </c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="46" customFormat="1" ht="18" customHeight="1">
      <c r="A59" s="29">
        <v>44</v>
      </c>
      <c r="B59" s="30"/>
      <c r="C59" s="30"/>
      <c r="D59" s="30"/>
      <c r="E59" s="31"/>
      <c r="F59" s="47" t="s">
        <v>58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9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46" customFormat="1" ht="18" customHeight="1">
      <c r="A60" s="29">
        <v>45</v>
      </c>
      <c r="B60" s="30"/>
      <c r="C60" s="30"/>
      <c r="D60" s="30"/>
      <c r="E60" s="31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  <c r="AU60" s="29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29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29">
        <v>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46" customFormat="1" ht="18" customHeight="1">
      <c r="A61" s="29">
        <v>46</v>
      </c>
      <c r="B61" s="30"/>
      <c r="C61" s="30"/>
      <c r="D61" s="30"/>
      <c r="E61" s="31"/>
      <c r="F61" s="50" t="s">
        <v>60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2"/>
      <c r="AU61" s="29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1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29">
        <v>1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0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v>0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="46" customFormat="1" ht="18" customHeight="1">
      <c r="A62" s="29">
        <v>47</v>
      </c>
      <c r="B62" s="30"/>
      <c r="C62" s="30"/>
      <c r="D62" s="30"/>
      <c r="E62" s="31"/>
      <c r="F62" s="47" t="s">
        <v>61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46" customFormat="1" ht="18" customHeight="1">
      <c r="A63" s="29">
        <v>48</v>
      </c>
      <c r="B63" s="30"/>
      <c r="C63" s="30"/>
      <c r="D63" s="30"/>
      <c r="E63" s="31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43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41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46" customFormat="1" ht="18" customHeight="1">
      <c r="A64" s="29">
        <v>49</v>
      </c>
      <c r="B64" s="30"/>
      <c r="C64" s="30"/>
      <c r="D64" s="30"/>
      <c r="E64" s="31"/>
      <c r="F64" s="47" t="s">
        <v>63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9"/>
      <c r="AU64" s="40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0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2"/>
      <c r="CT64" s="40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0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2"/>
      <c r="DT64" s="40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2"/>
      <c r="ES64" s="40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2"/>
    </row>
    <row r="65" s="46" customFormat="1" ht="18" customHeight="1">
      <c r="A65" s="29">
        <v>50</v>
      </c>
      <c r="B65" s="30"/>
      <c r="C65" s="30"/>
      <c r="D65" s="30"/>
      <c r="E65" s="31"/>
      <c r="F65" s="50" t="s">
        <v>64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2"/>
      <c r="AU65" s="29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79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>
        <v>72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21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21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25" customFormat="1" ht="18" customHeight="1">
      <c r="A66" s="29">
        <v>51</v>
      </c>
      <c r="B66" s="30"/>
      <c r="C66" s="30"/>
      <c r="D66" s="30"/>
      <c r="E66" s="31"/>
      <c r="F66" s="47" t="s">
        <v>65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9"/>
      <c r="AU66" s="40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0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2"/>
      <c r="BU66" s="40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2"/>
      <c r="CT66" s="40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0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2"/>
      <c r="DT66" s="40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2"/>
      <c r="ES66" s="40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2"/>
    </row>
    <row r="67" s="25" customFormat="1" ht="18" customHeight="1">
      <c r="A67" s="29">
        <v>52</v>
      </c>
      <c r="B67" s="30"/>
      <c r="C67" s="30"/>
      <c r="D67" s="30"/>
      <c r="E67" s="31"/>
      <c r="F67" s="50" t="s">
        <v>66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2"/>
      <c r="AU67" s="29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29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68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29">
        <v>64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12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v>12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46" customFormat="1" ht="18" customHeight="1">
      <c r="A68" s="29">
        <v>53</v>
      </c>
      <c r="B68" s="30"/>
      <c r="C68" s="30"/>
      <c r="D68" s="30"/>
      <c r="E68" s="31"/>
      <c r="F68" s="50" t="s">
        <v>67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29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29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4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29">
        <v>2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="46" customFormat="1" ht="18" customHeight="1">
      <c r="A69" s="29">
        <v>54</v>
      </c>
      <c r="B69" s="30"/>
      <c r="C69" s="30"/>
      <c r="D69" s="30"/>
      <c r="E69" s="31"/>
      <c r="F69" s="47" t="s">
        <v>68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9"/>
      <c r="AU69" s="40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0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2"/>
      <c r="CT69" s="40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0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2"/>
      <c r="DT69" s="40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2"/>
      <c r="ES69" s="40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2"/>
    </row>
    <row r="70" s="46" customFormat="1" ht="18" customHeight="1">
      <c r="A70" s="29">
        <v>55</v>
      </c>
      <c r="B70" s="30"/>
      <c r="C70" s="30"/>
      <c r="D70" s="30"/>
      <c r="E70" s="31"/>
      <c r="F70" s="50" t="s">
        <v>69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29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29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56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29">
        <v>50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6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6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="53" customFormat="1" ht="12.75" customHeight="1">
      <c r="A71" s="37" t="s">
        <v>70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9"/>
      <c r="AU71" s="40">
        <v>0</v>
      </c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0">
        <v>0</v>
      </c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>
        <v>0</v>
      </c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2"/>
      <c r="CT71" s="40">
        <f>SUM(CT16:DF70)</f>
        <v>1352</v>
      </c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0">
        <f>SUM(DG16:DS70)</f>
        <v>1262</v>
      </c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2"/>
      <c r="DT71" s="40">
        <f>SUM(DT16:ER70)</f>
        <v>226</v>
      </c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2"/>
      <c r="ES71" s="40">
        <f>SUM(ES16:FE70)</f>
        <v>226</v>
      </c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2"/>
    </row>
    <row r="72" s="2" customFormat="1" ht="12.75" customHeight="1">
      <c r="A72" s="2"/>
      <c r="B72" s="54"/>
      <c r="C72" s="54"/>
      <c r="D72" s="54"/>
      <c r="E72" s="54"/>
      <c r="F72" s="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</row>
    <row r="73" s="2" customFormat="1">
      <c r="A73" s="5" t="s">
        <v>71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5" t="s">
        <v>72</v>
      </c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32"/>
      <c r="DD73" s="32"/>
      <c r="DE73" s="32"/>
      <c r="DF73" s="32"/>
      <c r="DG73" s="3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</row>
    <row r="74" s="8" customForma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7" t="s">
        <v>73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32"/>
      <c r="DD74" s="32"/>
      <c r="DE74" s="32"/>
      <c r="DF74" s="32"/>
      <c r="DG74" s="3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</row>
    <row r="75" s="13" customFormat="1" ht="12.75" customHeight="1">
      <c r="A75" s="58" t="s">
        <v>74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8"/>
      <c r="AF75" s="8"/>
      <c r="AG75" s="8"/>
      <c r="AH75" s="8"/>
      <c r="AI75" s="8"/>
      <c r="AJ75" s="58" t="s">
        <v>75</v>
      </c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</row>
    <row r="76" ht="12.75" customHeight="1">
      <c r="A76" s="57" t="s">
        <v>76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6"/>
      <c r="AF76" s="56"/>
      <c r="AG76" s="56"/>
      <c r="AH76" s="56"/>
      <c r="AI76" s="13"/>
      <c r="AJ76" s="57" t="s">
        <v>77</v>
      </c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 t="s">
        <v>78</v>
      </c>
    </row>
    <row r="78" ht="12.75" customHeight="1">
      <c r="CT78" s="1"/>
      <c r="DG78" s="1"/>
      <c r="DT78" s="1"/>
      <c r="ES78" s="1"/>
    </row>
  </sheetData>
  <mergeCells count="537">
    <mergeCell ref="EN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AT71"/>
    <mergeCell ref="AU71:BG71"/>
    <mergeCell ref="BH71:BT71"/>
    <mergeCell ref="BU71:CS71"/>
    <mergeCell ref="CT71:DF71"/>
    <mergeCell ref="DG71:DS71"/>
    <mergeCell ref="DT71:ER71"/>
    <mergeCell ref="ES71:FE71"/>
    <mergeCell ref="A73:AO73"/>
    <mergeCell ref="AP73:DB73"/>
    <mergeCell ref="AP74:DB74"/>
    <mergeCell ref="A75:AD75"/>
    <mergeCell ref="AJ75:BM75"/>
    <mergeCell ref="A76:AD76"/>
    <mergeCell ref="AJ76:BM76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4" zoomScale="100" workbookViewId="0">
      <selection activeCell="DT38" activeCellId="0" sqref="DT38:ER38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7" t="s">
        <v>0</v>
      </c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</row>
    <row r="6" s="2" customFormat="1" ht="13.5" customHeight="1">
      <c r="A6" s="5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81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25" customFormat="1" ht="18" customHeight="1">
      <c r="A17" s="43">
        <v>2</v>
      </c>
      <c r="B17" s="44"/>
      <c r="C17" s="44"/>
      <c r="D17" s="44"/>
      <c r="E17" s="45"/>
      <c r="F17" s="50" t="s">
        <v>82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2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2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0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83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>
        <v>6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6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0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24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20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2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2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46" customFormat="1" ht="18" customHeight="1">
      <c r="A19" s="43">
        <v>4</v>
      </c>
      <c r="B19" s="44"/>
      <c r="C19" s="44"/>
      <c r="D19" s="44"/>
      <c r="E19" s="45"/>
      <c r="F19" s="47" t="s">
        <v>21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0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0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2"/>
      <c r="CT19" s="40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0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2"/>
      <c r="DT19" s="40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2"/>
      <c r="ES19" s="40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2"/>
    </row>
    <row r="20" s="46" customFormat="1" ht="18" customHeight="1">
      <c r="A20" s="43">
        <v>5</v>
      </c>
      <c r="B20" s="44"/>
      <c r="C20" s="44"/>
      <c r="D20" s="44"/>
      <c r="E20" s="45"/>
      <c r="F20" s="50" t="s">
        <v>84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29">
        <v>14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>
        <v>12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14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4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4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f>DT20+BU20</f>
        <v>14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46" customFormat="1" ht="18" customHeight="1">
      <c r="A21" s="43">
        <v>6</v>
      </c>
      <c r="B21" s="44"/>
      <c r="C21" s="44"/>
      <c r="D21" s="44"/>
      <c r="E21" s="45"/>
      <c r="F21" s="47" t="s">
        <v>33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9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46" customFormat="1" ht="18" customHeight="1">
      <c r="A22" s="43">
        <v>7</v>
      </c>
      <c r="B22" s="44"/>
      <c r="C22" s="44"/>
      <c r="D22" s="44"/>
      <c r="E22" s="45"/>
      <c r="F22" s="50" t="s">
        <v>35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29">
        <v>3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>
        <v>3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4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0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>
        <v>0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f>DT22+BU22</f>
        <v>4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46" customFormat="1" ht="18" customHeight="1">
      <c r="A23" s="43">
        <v>8</v>
      </c>
      <c r="B23" s="44"/>
      <c r="C23" s="44"/>
      <c r="D23" s="44"/>
      <c r="E23" s="45"/>
      <c r="F23" s="47" t="s">
        <v>39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50" t="s">
        <v>40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18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18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3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3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43">
        <v>10</v>
      </c>
      <c r="B25" s="44"/>
      <c r="C25" s="44"/>
      <c r="D25" s="44"/>
      <c r="E25" s="45"/>
      <c r="F25" s="47" t="s">
        <v>85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0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  <c r="BU25" s="40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40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0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  <c r="DT25" s="40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2"/>
      <c r="ES25" s="40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2"/>
    </row>
    <row r="26" s="46" customFormat="1" ht="18" customHeight="1">
      <c r="A26" s="43">
        <v>11</v>
      </c>
      <c r="B26" s="44"/>
      <c r="C26" s="44"/>
      <c r="D26" s="44"/>
      <c r="E26" s="45"/>
      <c r="F26" s="50" t="s">
        <v>86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>
        <v>11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>
        <v>11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0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74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73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46" customFormat="1" ht="18" customHeight="1">
      <c r="A27" s="43">
        <v>12</v>
      </c>
      <c r="B27" s="44"/>
      <c r="C27" s="44"/>
      <c r="D27" s="44"/>
      <c r="E27" s="45"/>
      <c r="F27" s="47" t="s">
        <v>87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  <c r="AU27" s="40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0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2"/>
      <c r="BU27" s="40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2"/>
      <c r="CT27" s="40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0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2"/>
      <c r="DT27" s="40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2"/>
      <c r="ES27" s="40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2"/>
    </row>
    <row r="28" s="46" customFormat="1" ht="18" customHeight="1">
      <c r="A28" s="43">
        <v>13</v>
      </c>
      <c r="B28" s="44"/>
      <c r="C28" s="44"/>
      <c r="D28" s="44"/>
      <c r="E28" s="45"/>
      <c r="F28" s="50" t="s">
        <v>88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>
        <v>38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>
        <v>37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14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34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34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4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f>DT28+BU28</f>
        <v>18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43">
        <v>14</v>
      </c>
      <c r="B29" s="44"/>
      <c r="C29" s="44"/>
      <c r="D29" s="44"/>
      <c r="E29" s="45"/>
      <c r="F29" s="50" t="s">
        <v>89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>
        <v>3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>
        <v>3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0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101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90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2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v>2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25" customFormat="1" ht="18" customHeight="1">
      <c r="A30" s="43">
        <v>15</v>
      </c>
      <c r="B30" s="44"/>
      <c r="C30" s="44"/>
      <c r="D30" s="44"/>
      <c r="E30" s="45"/>
      <c r="F30" s="47" t="s">
        <v>90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9"/>
      <c r="AU30" s="40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0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2"/>
      <c r="BU30" s="40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2"/>
      <c r="CT30" s="40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0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2"/>
      <c r="DT30" s="40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2"/>
      <c r="ES30" s="40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2"/>
    </row>
    <row r="31" s="46" customFormat="1" ht="18" customHeight="1">
      <c r="A31" s="43">
        <v>16</v>
      </c>
      <c r="B31" s="44"/>
      <c r="C31" s="44"/>
      <c r="D31" s="44"/>
      <c r="E31" s="45"/>
      <c r="F31" s="50" t="s">
        <v>91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>
        <v>24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>
        <v>24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30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44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38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7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f>DT31+BU31</f>
        <v>37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46" customFormat="1" ht="18" customHeight="1">
      <c r="A32" s="43">
        <v>17</v>
      </c>
      <c r="B32" s="44"/>
      <c r="C32" s="44"/>
      <c r="D32" s="44"/>
      <c r="E32" s="45"/>
      <c r="F32" s="47" t="s">
        <v>45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9"/>
      <c r="AU32" s="40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0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2"/>
      <c r="BU32" s="40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2"/>
      <c r="CT32" s="40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0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2"/>
      <c r="DT32" s="40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2"/>
      <c r="ES32" s="40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2"/>
    </row>
    <row r="33" s="46" customFormat="1" ht="18" customHeight="1">
      <c r="A33" s="43">
        <v>18</v>
      </c>
      <c r="B33" s="44"/>
      <c r="C33" s="44"/>
      <c r="D33" s="44"/>
      <c r="E33" s="45"/>
      <c r="F33" s="50" t="s">
        <v>46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>
        <v>55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>
        <v>54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70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46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46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5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f>DT33+BU33</f>
        <v>75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46" customFormat="1" ht="18" customHeight="1">
      <c r="A34" s="43">
        <v>19</v>
      </c>
      <c r="B34" s="44"/>
      <c r="C34" s="44"/>
      <c r="D34" s="44"/>
      <c r="E34" s="45"/>
      <c r="F34" s="47" t="s">
        <v>53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  <c r="AU34" s="29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46" customFormat="1" ht="18" customHeight="1">
      <c r="A35" s="43">
        <v>20</v>
      </c>
      <c r="B35" s="44"/>
      <c r="C35" s="44"/>
      <c r="D35" s="44"/>
      <c r="E35" s="45"/>
      <c r="F35" s="50" t="s">
        <v>54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>
        <v>13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>
        <v>13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5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45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45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f>DT35+BU35</f>
        <v>5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46" customFormat="1" ht="18" customHeight="1">
      <c r="A36" s="43">
        <v>21</v>
      </c>
      <c r="B36" s="44"/>
      <c r="C36" s="44"/>
      <c r="D36" s="44"/>
      <c r="E36" s="45"/>
      <c r="F36" s="47" t="s">
        <v>55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9"/>
      <c r="AU36" s="29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46" customFormat="1" ht="18" customHeight="1">
      <c r="A37" s="43">
        <v>22</v>
      </c>
      <c r="B37" s="44"/>
      <c r="C37" s="44"/>
      <c r="D37" s="44"/>
      <c r="E37" s="45"/>
      <c r="F37" s="50" t="s">
        <v>56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2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2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46" customFormat="1" ht="18" customHeight="1">
      <c r="A38" s="43">
        <v>23</v>
      </c>
      <c r="B38" s="44"/>
      <c r="C38" s="44"/>
      <c r="D38" s="44"/>
      <c r="E38" s="45"/>
      <c r="F38" s="50" t="s">
        <v>57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>
        <v>5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>
        <v>5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3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0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0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f>DT38+BU38</f>
        <v>3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46" customFormat="1" ht="18" customHeight="1">
      <c r="A39" s="43">
        <v>24</v>
      </c>
      <c r="B39" s="44"/>
      <c r="C39" s="44"/>
      <c r="D39" s="44"/>
      <c r="E39" s="45"/>
      <c r="F39" s="47" t="s">
        <v>61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9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46" customFormat="1" ht="18" customHeight="1">
      <c r="A40" s="43">
        <v>25</v>
      </c>
      <c r="B40" s="44"/>
      <c r="C40" s="44"/>
      <c r="D40" s="44"/>
      <c r="E40" s="45"/>
      <c r="F40" s="50" t="s">
        <v>62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29">
        <v>8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9">
        <v>8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29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46" customFormat="1" ht="18" customHeight="1">
      <c r="A41" s="43">
        <v>26</v>
      </c>
      <c r="B41" s="44"/>
      <c r="C41" s="44"/>
      <c r="D41" s="44"/>
      <c r="E41" s="45"/>
      <c r="F41" s="47" t="s">
        <v>65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53" customFormat="1" ht="17.25" customHeight="1">
      <c r="A42" s="43">
        <v>27</v>
      </c>
      <c r="B42" s="44"/>
      <c r="C42" s="44"/>
      <c r="D42" s="44"/>
      <c r="E42" s="45"/>
      <c r="F42" s="50" t="s">
        <v>67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29">
        <v>4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>
        <v>4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0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>
        <v>0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2" customFormat="1" ht="12.75" customHeight="1">
      <c r="A43" s="43">
        <v>28</v>
      </c>
      <c r="B43" s="44"/>
      <c r="C43" s="44"/>
      <c r="D43" s="44"/>
      <c r="E43" s="45"/>
      <c r="F43" s="50" t="s">
        <v>66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>
        <v>25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>
        <v>25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3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22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22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f>DT43+BU43</f>
        <v>3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2" customFormat="1">
      <c r="A44" s="37" t="s">
        <v>70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9"/>
      <c r="AU44" s="40">
        <f>AU43+AU42+AU40+AU38+AU35+AU33+AU31+AU29+AU28+AU26+AU22+AU20+AU18</f>
        <v>209</v>
      </c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0">
        <f>BH43+BH42+BH40+BH38+BH35+BH33+BH31+BH29+BH28+BH26+BH22+BH20+BH18</f>
        <v>205</v>
      </c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0">
        <f>BU43+BU42+BU40+BU38+BU35+BU33+BU31+BU29+BU28+BU26+BU22+BU20+BU18</f>
        <v>143</v>
      </c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40">
        <f>SUM(CT16:DF43)</f>
        <v>416</v>
      </c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0">
        <f>SUM(DG16:DS43)</f>
        <v>394</v>
      </c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2"/>
      <c r="DT44" s="40">
        <f>SUM(DT16:ER43)</f>
        <v>23</v>
      </c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2"/>
      <c r="ES44" s="40">
        <f>ES43+ES42+ES38+ES37+ES35+ES33+ES31+ES29+ES28+ES26+ES24+ES22+ES20+ES18+ES17</f>
        <v>166</v>
      </c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2"/>
    </row>
    <row r="45" s="8" customFormat="1">
      <c r="B45" s="54"/>
      <c r="C45" s="54"/>
      <c r="D45" s="54"/>
      <c r="E45" s="5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T45" s="2"/>
      <c r="ES45" s="2"/>
    </row>
    <row r="46" s="13" customFormat="1" ht="12.75" customHeight="1">
      <c r="A46" s="5" t="s">
        <v>71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5" t="s">
        <v>72</v>
      </c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32"/>
      <c r="DD46" s="32"/>
      <c r="DE46" s="32"/>
      <c r="DF46" s="32"/>
      <c r="DG46" s="32"/>
    </row>
    <row r="47" ht="12.7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7" t="s">
        <v>73</v>
      </c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32"/>
      <c r="DD47" s="32"/>
      <c r="DE47" s="32"/>
      <c r="DF47" s="32"/>
      <c r="DG47" s="3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</row>
    <row r="48" ht="12.75" customHeight="1">
      <c r="A48" s="58" t="s">
        <v>74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8"/>
      <c r="AF48" s="8"/>
      <c r="AG48" s="8"/>
      <c r="AH48" s="8"/>
      <c r="AI48" s="8"/>
      <c r="AJ48" s="58" t="s">
        <v>75</v>
      </c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</row>
    <row r="49" ht="12.75" customHeight="1">
      <c r="A49" s="57" t="s">
        <v>76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6"/>
      <c r="AF49" s="56"/>
      <c r="AG49" s="56"/>
      <c r="AH49" s="56"/>
      <c r="AI49" s="13"/>
      <c r="AJ49" s="57" t="s">
        <v>77</v>
      </c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 t="s">
        <v>78</v>
      </c>
    </row>
  </sheetData>
  <mergeCells count="294">
    <mergeCell ref="EH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AT44"/>
    <mergeCell ref="AU44:BG44"/>
    <mergeCell ref="BH44:BT44"/>
    <mergeCell ref="BU44:CS44"/>
    <mergeCell ref="CT44:DF44"/>
    <mergeCell ref="DG44:DS44"/>
    <mergeCell ref="DT44:ER44"/>
    <mergeCell ref="ES44:FE44"/>
    <mergeCell ref="A46:AO46"/>
    <mergeCell ref="AP46:DB46"/>
    <mergeCell ref="AP47:DB47"/>
    <mergeCell ref="A48:AD48"/>
    <mergeCell ref="AJ48:BM48"/>
    <mergeCell ref="A49:AD49"/>
    <mergeCell ref="AJ49:BM4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9" activeCellId="0" sqref="A19:E39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7" t="s">
        <v>0</v>
      </c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92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32" customFormat="1" ht="15.75" customHeight="1">
      <c r="A16" s="33">
        <v>1</v>
      </c>
      <c r="B16" s="34"/>
      <c r="C16" s="34"/>
      <c r="D16" s="34"/>
      <c r="E16" s="35"/>
      <c r="F16" s="37" t="s">
        <v>17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29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9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1"/>
      <c r="BU16" s="29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1"/>
      <c r="CT16" s="29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29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1"/>
      <c r="DT16" s="29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1"/>
      <c r="ES16" s="29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32" customFormat="1" ht="24" customHeight="1">
      <c r="A17" s="33">
        <v>2</v>
      </c>
      <c r="B17" s="34"/>
      <c r="C17" s="34"/>
      <c r="D17" s="34"/>
      <c r="E17" s="35"/>
      <c r="F17" s="43" t="s">
        <v>18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3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3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0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32" customFormat="1" ht="18.75" customHeight="1">
      <c r="A18" s="33">
        <v>3</v>
      </c>
      <c r="B18" s="34"/>
      <c r="C18" s="34"/>
      <c r="D18" s="34"/>
      <c r="E18" s="35"/>
      <c r="F18" s="37" t="s">
        <v>93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9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32" customFormat="1" ht="20.25" customHeight="1">
      <c r="A19" s="33">
        <v>4</v>
      </c>
      <c r="B19" s="34"/>
      <c r="C19" s="34"/>
      <c r="D19" s="34"/>
      <c r="E19" s="35"/>
      <c r="F19" s="43" t="s">
        <v>94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4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4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1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1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25" customFormat="1" ht="18" customHeight="1">
      <c r="A20" s="33">
        <v>5</v>
      </c>
      <c r="B20" s="34"/>
      <c r="C20" s="34"/>
      <c r="D20" s="34"/>
      <c r="E20" s="35"/>
      <c r="F20" s="47" t="s">
        <v>28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9"/>
      <c r="AU20" s="40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0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2"/>
      <c r="CT20" s="40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  <c r="DT20" s="40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2"/>
      <c r="ES20" s="40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2"/>
    </row>
    <row r="21" s="46" customFormat="1" ht="18" customHeight="1">
      <c r="A21" s="33">
        <v>6</v>
      </c>
      <c r="B21" s="34"/>
      <c r="C21" s="34"/>
      <c r="D21" s="34"/>
      <c r="E21" s="35"/>
      <c r="F21" s="50" t="s">
        <v>29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2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0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0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25" customFormat="1" ht="18" customHeight="1">
      <c r="A22" s="33">
        <v>7</v>
      </c>
      <c r="B22" s="34"/>
      <c r="C22" s="34"/>
      <c r="D22" s="34"/>
      <c r="E22" s="35"/>
      <c r="F22" s="47" t="s">
        <v>33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40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0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40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2"/>
    </row>
    <row r="23" s="25" customFormat="1" ht="18" customHeight="1">
      <c r="A23" s="33">
        <v>8</v>
      </c>
      <c r="B23" s="34"/>
      <c r="C23" s="34"/>
      <c r="D23" s="34"/>
      <c r="E23" s="35"/>
      <c r="F23" s="50" t="s">
        <v>34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10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10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0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v>0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33">
        <v>9</v>
      </c>
      <c r="B24" s="34"/>
      <c r="C24" s="34"/>
      <c r="D24" s="34"/>
      <c r="E24" s="35"/>
      <c r="F24" s="50" t="s">
        <v>35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5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3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33">
        <v>10</v>
      </c>
      <c r="B25" s="34"/>
      <c r="C25" s="34"/>
      <c r="D25" s="34"/>
      <c r="E25" s="35"/>
      <c r="F25" s="47" t="s">
        <v>85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46" customFormat="1" ht="18" customHeight="1">
      <c r="A26" s="33">
        <v>11</v>
      </c>
      <c r="B26" s="34"/>
      <c r="C26" s="34"/>
      <c r="D26" s="34"/>
      <c r="E26" s="35"/>
      <c r="F26" s="50" t="s">
        <v>86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3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3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46" customFormat="1" ht="18" customHeight="1">
      <c r="A27" s="33">
        <v>12</v>
      </c>
      <c r="B27" s="34"/>
      <c r="C27" s="34"/>
      <c r="D27" s="34"/>
      <c r="E27" s="35"/>
      <c r="F27" s="47" t="s">
        <v>45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46" customFormat="1" ht="18" customHeight="1">
      <c r="A28" s="33">
        <v>13</v>
      </c>
      <c r="B28" s="34"/>
      <c r="C28" s="34"/>
      <c r="D28" s="34"/>
      <c r="E28" s="35"/>
      <c r="F28" s="50" t="s">
        <v>46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11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11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1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1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33">
        <v>14</v>
      </c>
      <c r="B29" s="34"/>
      <c r="C29" s="34"/>
      <c r="D29" s="34"/>
      <c r="E29" s="35"/>
      <c r="F29" s="47" t="s">
        <v>55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29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46" customFormat="1" ht="18" customHeight="1">
      <c r="A30" s="33">
        <v>15</v>
      </c>
      <c r="B30" s="34"/>
      <c r="C30" s="34"/>
      <c r="D30" s="34"/>
      <c r="E30" s="35"/>
      <c r="F30" s="50" t="s">
        <v>56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7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7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25" customFormat="1" ht="18" customHeight="1">
      <c r="A31" s="33">
        <v>16</v>
      </c>
      <c r="B31" s="34"/>
      <c r="C31" s="34"/>
      <c r="D31" s="34"/>
      <c r="E31" s="35"/>
      <c r="F31" s="47" t="s">
        <v>65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9"/>
      <c r="AU31" s="40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0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2"/>
      <c r="BU31" s="40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2"/>
      <c r="CT31" s="40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0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2"/>
      <c r="DT31" s="40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2"/>
      <c r="ES31" s="40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2"/>
    </row>
    <row r="32" s="25" customFormat="1" ht="18" customHeight="1">
      <c r="A32" s="33">
        <v>17</v>
      </c>
      <c r="B32" s="34"/>
      <c r="C32" s="34"/>
      <c r="D32" s="34"/>
      <c r="E32" s="35"/>
      <c r="F32" s="50" t="s">
        <v>66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8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8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53" customFormat="1" ht="16.5" customHeight="1">
      <c r="A33" s="37" t="s">
        <v>70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0">
        <v>0</v>
      </c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0">
        <v>0</v>
      </c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0">
        <v>0</v>
      </c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2"/>
      <c r="CT33" s="40">
        <f>SUM(CT16:DF32)</f>
        <v>53</v>
      </c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0">
        <f>SUM(DG16:DS32)</f>
        <v>49</v>
      </c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2"/>
      <c r="DT33" s="40">
        <f>SUM(DT16:ER32)</f>
        <v>2</v>
      </c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2"/>
      <c r="ES33" s="40">
        <f>SUM(ES16:FE32)</f>
        <v>2</v>
      </c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2"/>
    </row>
    <row r="34" s="2" customFormat="1" ht="12.75" customHeight="1">
      <c r="B34" s="54"/>
      <c r="C34" s="54"/>
      <c r="D34" s="54"/>
      <c r="E34" s="5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T34" s="2"/>
      <c r="ES34" s="2"/>
    </row>
    <row r="35" s="2" customFormat="1">
      <c r="A35" s="5" t="s">
        <v>71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5" t="s">
        <v>72</v>
      </c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32"/>
      <c r="DD35" s="32"/>
      <c r="DE35" s="32"/>
      <c r="DF35" s="32"/>
      <c r="DG35" s="32"/>
      <c r="DT35" s="2"/>
      <c r="ES35" s="2"/>
    </row>
    <row r="36" s="8" customForma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7" t="s">
        <v>73</v>
      </c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32"/>
      <c r="DD36" s="32"/>
      <c r="DE36" s="32"/>
      <c r="DF36" s="32"/>
      <c r="DG36" s="3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</row>
    <row r="37" s="13" customFormat="1" ht="12.75" customHeight="1">
      <c r="A37" s="58" t="s">
        <v>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8"/>
      <c r="AF37" s="8"/>
      <c r="AG37" s="8"/>
      <c r="AH37" s="8"/>
      <c r="AI37" s="8"/>
      <c r="AJ37" s="58" t="s">
        <v>75</v>
      </c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</row>
    <row r="38" ht="12.75" customHeight="1">
      <c r="A38" s="57" t="s">
        <v>76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6"/>
      <c r="AF38" s="56"/>
      <c r="AG38" s="56"/>
      <c r="AH38" s="56"/>
      <c r="AI38" s="13"/>
      <c r="AJ38" s="57" t="s">
        <v>77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 t="s">
        <v>78</v>
      </c>
    </row>
    <row r="39" ht="12.75" customHeight="1">
      <c r="CT39" s="1"/>
      <c r="DG39" s="1"/>
      <c r="DT39" s="1"/>
      <c r="ES39" s="1"/>
    </row>
  </sheetData>
  <mergeCells count="195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AT33"/>
    <mergeCell ref="AU33:BG33"/>
    <mergeCell ref="BH33:BT33"/>
    <mergeCell ref="BU33:CS33"/>
    <mergeCell ref="CT33:DF33"/>
    <mergeCell ref="DG33:DS33"/>
    <mergeCell ref="DT33:ER33"/>
    <mergeCell ref="ES33:FE33"/>
    <mergeCell ref="A35:AO35"/>
    <mergeCell ref="AP35:DB35"/>
    <mergeCell ref="AP36:DB36"/>
    <mergeCell ref="A37:AD37"/>
    <mergeCell ref="AJ37:BM37"/>
    <mergeCell ref="A38:AD38"/>
    <mergeCell ref="AJ38:BM3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9" activeCellId="0" sqref="A19:E39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7" t="s">
        <v>0</v>
      </c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95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25" customFormat="1" ht="18" customHeight="1">
      <c r="A16" s="43">
        <v>1</v>
      </c>
      <c r="B16" s="44"/>
      <c r="C16" s="44"/>
      <c r="D16" s="44"/>
      <c r="E16" s="45"/>
      <c r="F16" s="47" t="s">
        <v>17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29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9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1"/>
      <c r="BU16" s="29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1"/>
      <c r="CT16" s="29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29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1"/>
      <c r="DT16" s="29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1"/>
      <c r="ES16" s="29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25" customFormat="1" ht="18" customHeight="1">
      <c r="A17" s="43">
        <v>2</v>
      </c>
      <c r="B17" s="44"/>
      <c r="C17" s="44"/>
      <c r="D17" s="44"/>
      <c r="E17" s="45"/>
      <c r="F17" s="50" t="s">
        <v>18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3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3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0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46" customFormat="1" ht="18" customHeight="1">
      <c r="A18" s="43">
        <v>3</v>
      </c>
      <c r="B18" s="44"/>
      <c r="C18" s="44"/>
      <c r="D18" s="44"/>
      <c r="E18" s="45"/>
      <c r="F18" s="47" t="s">
        <v>93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9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40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0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2"/>
      <c r="DT18" s="40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2"/>
      <c r="ES18" s="40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2"/>
    </row>
    <row r="19" s="25" customFormat="1" ht="18" customHeight="1">
      <c r="A19" s="43">
        <v>4</v>
      </c>
      <c r="B19" s="44"/>
      <c r="C19" s="44"/>
      <c r="D19" s="44"/>
      <c r="E19" s="45"/>
      <c r="F19" s="50" t="s">
        <v>94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4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4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1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1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25" customFormat="1" ht="18" customHeight="1">
      <c r="A20" s="43">
        <v>5</v>
      </c>
      <c r="B20" s="44"/>
      <c r="C20" s="44"/>
      <c r="D20" s="44"/>
      <c r="E20" s="45"/>
      <c r="F20" s="47" t="s">
        <v>28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9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40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  <c r="DT20" s="40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2"/>
      <c r="ES20" s="40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2"/>
    </row>
    <row r="21" s="46" customFormat="1" ht="18" customHeight="1">
      <c r="A21" s="43">
        <v>6</v>
      </c>
      <c r="B21" s="44"/>
      <c r="C21" s="44"/>
      <c r="D21" s="44"/>
      <c r="E21" s="45"/>
      <c r="F21" s="50" t="s">
        <v>29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2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0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0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25" customFormat="1" ht="18" customHeight="1">
      <c r="A22" s="43">
        <v>7</v>
      </c>
      <c r="B22" s="44"/>
      <c r="C22" s="44"/>
      <c r="D22" s="44"/>
      <c r="E22" s="45"/>
      <c r="F22" s="47" t="s">
        <v>33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29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40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2"/>
    </row>
    <row r="23" s="25" customFormat="1" ht="18" customHeight="1">
      <c r="A23" s="43">
        <v>8</v>
      </c>
      <c r="B23" s="44"/>
      <c r="C23" s="44"/>
      <c r="D23" s="44"/>
      <c r="E23" s="45"/>
      <c r="F23" s="50" t="s">
        <v>34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11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11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5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v>5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50" t="s">
        <v>35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5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3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43">
        <v>10</v>
      </c>
      <c r="B25" s="44"/>
      <c r="C25" s="44"/>
      <c r="D25" s="44"/>
      <c r="E25" s="45"/>
      <c r="F25" s="47" t="s">
        <v>85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46" customFormat="1" ht="18" customHeight="1">
      <c r="A26" s="43">
        <v>11</v>
      </c>
      <c r="B26" s="44"/>
      <c r="C26" s="44"/>
      <c r="D26" s="44"/>
      <c r="E26" s="45"/>
      <c r="F26" s="50" t="s">
        <v>86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2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2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46" customFormat="1" ht="18" customHeight="1">
      <c r="A27" s="43">
        <v>12</v>
      </c>
      <c r="B27" s="44"/>
      <c r="C27" s="44"/>
      <c r="D27" s="44"/>
      <c r="E27" s="45"/>
      <c r="F27" s="47" t="s">
        <v>45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46" customFormat="1" ht="18" customHeight="1">
      <c r="A28" s="43">
        <v>13</v>
      </c>
      <c r="B28" s="44"/>
      <c r="C28" s="44"/>
      <c r="D28" s="44"/>
      <c r="E28" s="45"/>
      <c r="F28" s="50" t="s">
        <v>46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14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13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4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4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43">
        <v>14</v>
      </c>
      <c r="B29" s="44"/>
      <c r="C29" s="44"/>
      <c r="D29" s="44"/>
      <c r="E29" s="45"/>
      <c r="F29" s="47" t="s">
        <v>55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29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40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0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2"/>
      <c r="DT29" s="40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2"/>
      <c r="ES29" s="40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2"/>
    </row>
    <row r="30" s="25" customFormat="1" ht="18" customHeight="1">
      <c r="A30" s="43">
        <v>15</v>
      </c>
      <c r="B30" s="44"/>
      <c r="C30" s="44"/>
      <c r="D30" s="44"/>
      <c r="E30" s="45"/>
      <c r="F30" s="50" t="s">
        <v>56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7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6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25" customFormat="1" ht="18" customHeight="1">
      <c r="A31" s="43">
        <v>16</v>
      </c>
      <c r="B31" s="44"/>
      <c r="C31" s="44"/>
      <c r="D31" s="44"/>
      <c r="E31" s="45"/>
      <c r="F31" s="47" t="s">
        <v>65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9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40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0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2"/>
      <c r="DT31" s="40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2"/>
      <c r="ES31" s="40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2"/>
    </row>
    <row r="32" s="25" customFormat="1" ht="18" customHeight="1">
      <c r="A32" s="43">
        <v>17</v>
      </c>
      <c r="B32" s="44"/>
      <c r="C32" s="44"/>
      <c r="D32" s="44"/>
      <c r="E32" s="45"/>
      <c r="F32" s="50" t="s">
        <v>66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9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8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53" customFormat="1" ht="21" customHeight="1">
      <c r="A33" s="37" t="s">
        <v>70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0">
        <v>0</v>
      </c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0">
        <v>0</v>
      </c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0">
        <v>0</v>
      </c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2"/>
      <c r="CT33" s="40">
        <f>SUM(CT16:DF32)</f>
        <v>57</v>
      </c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0">
        <f>SUM(DG16:DS32)</f>
        <v>50</v>
      </c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2"/>
      <c r="DT33" s="40">
        <f>SUM(DT16:ER32)</f>
        <v>10</v>
      </c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2"/>
      <c r="ES33" s="40">
        <f>SUM(ES16:FE32)</f>
        <v>10</v>
      </c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2"/>
    </row>
    <row r="34" s="2" customFormat="1" ht="12.75" customHeight="1">
      <c r="B34" s="54"/>
      <c r="C34" s="54"/>
      <c r="D34" s="54"/>
      <c r="E34" s="5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T34" s="2"/>
      <c r="ES34" s="2"/>
    </row>
    <row r="35" s="2" customFormat="1">
      <c r="A35" s="5" t="s">
        <v>71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5" t="s">
        <v>72</v>
      </c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32"/>
      <c r="DD35" s="32"/>
      <c r="DE35" s="32"/>
      <c r="DF35" s="32"/>
      <c r="DG35" s="32"/>
      <c r="DT35" s="2"/>
      <c r="ES35" s="2"/>
    </row>
    <row r="36" s="8" customForma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7" t="s">
        <v>73</v>
      </c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32"/>
      <c r="DD36" s="32"/>
      <c r="DE36" s="32"/>
      <c r="DF36" s="32"/>
      <c r="DG36" s="3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</row>
    <row r="37" s="13" customFormat="1" ht="12.75" customHeight="1">
      <c r="A37" s="58" t="s">
        <v>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8"/>
      <c r="AF37" s="8"/>
      <c r="AG37" s="8"/>
      <c r="AH37" s="8"/>
      <c r="AI37" s="8"/>
      <c r="AJ37" s="58" t="s">
        <v>75</v>
      </c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</row>
    <row r="38" ht="12.75" customHeight="1">
      <c r="A38" s="57" t="s">
        <v>76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6"/>
      <c r="AF38" s="56"/>
      <c r="AG38" s="56"/>
      <c r="AH38" s="56"/>
      <c r="AI38" s="13"/>
      <c r="AJ38" s="57" t="s">
        <v>77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 t="s">
        <v>78</v>
      </c>
    </row>
  </sheetData>
  <mergeCells count="195">
    <mergeCell ref="EH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AT33"/>
    <mergeCell ref="AU33:BG33"/>
    <mergeCell ref="BH33:BT33"/>
    <mergeCell ref="BU33:CS33"/>
    <mergeCell ref="CT33:DF33"/>
    <mergeCell ref="DG33:DS33"/>
    <mergeCell ref="DT33:ER33"/>
    <mergeCell ref="ES33:FE33"/>
    <mergeCell ref="A35:AO35"/>
    <mergeCell ref="AP35:DB35"/>
    <mergeCell ref="AP36:DB36"/>
    <mergeCell ref="A37:AD37"/>
    <mergeCell ref="AJ37:BM37"/>
    <mergeCell ref="A38:AD38"/>
    <mergeCell ref="AJ38:BM3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9" activeCellId="0" sqref="A19:E25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7" t="s">
        <v>0</v>
      </c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96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21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25" customFormat="1" ht="18" customHeight="1">
      <c r="A17" s="43">
        <v>2</v>
      </c>
      <c r="B17" s="44"/>
      <c r="C17" s="44"/>
      <c r="D17" s="44"/>
      <c r="E17" s="45"/>
      <c r="F17" s="50" t="s">
        <v>24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58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58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0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23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2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2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0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0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25" customFormat="1" ht="18" customHeight="1">
      <c r="A19" s="43">
        <v>4</v>
      </c>
      <c r="B19" s="44"/>
      <c r="C19" s="44"/>
      <c r="D19" s="44"/>
      <c r="E19" s="45"/>
      <c r="F19" s="50" t="s">
        <v>84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2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0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0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0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25" customFormat="1" ht="18" customHeight="1">
      <c r="A20" s="43">
        <v>5</v>
      </c>
      <c r="B20" s="44"/>
      <c r="C20" s="44"/>
      <c r="D20" s="44"/>
      <c r="E20" s="45"/>
      <c r="F20" s="50" t="s">
        <v>25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58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58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46" customFormat="1" ht="18" customHeight="1">
      <c r="A21" s="43">
        <v>6</v>
      </c>
      <c r="B21" s="44"/>
      <c r="C21" s="44"/>
      <c r="D21" s="44"/>
      <c r="E21" s="45"/>
      <c r="F21" s="47" t="s">
        <v>33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9"/>
      <c r="AU21" s="40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0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2"/>
      <c r="CT21" s="40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2"/>
      <c r="DT21" s="40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2"/>
      <c r="ES21" s="40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2"/>
    </row>
    <row r="22" s="25" customFormat="1" ht="18" customHeight="1">
      <c r="A22" s="43">
        <v>7</v>
      </c>
      <c r="B22" s="44"/>
      <c r="C22" s="44"/>
      <c r="D22" s="44"/>
      <c r="E22" s="45"/>
      <c r="F22" s="50" t="s">
        <v>35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29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8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>
        <v>4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46" customFormat="1" ht="18" customHeight="1">
      <c r="A23" s="43">
        <v>8</v>
      </c>
      <c r="B23" s="44"/>
      <c r="C23" s="44"/>
      <c r="D23" s="44"/>
      <c r="E23" s="45"/>
      <c r="F23" s="47" t="s">
        <v>90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40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0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2"/>
      <c r="CT23" s="40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0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  <c r="DT23" s="40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2"/>
      <c r="ES23" s="40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2"/>
    </row>
    <row r="24" s="25" customFormat="1" ht="18" customHeight="1">
      <c r="A24" s="43">
        <v>9</v>
      </c>
      <c r="B24" s="44"/>
      <c r="C24" s="44"/>
      <c r="D24" s="44"/>
      <c r="E24" s="45"/>
      <c r="F24" s="50" t="s">
        <v>91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32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11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7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7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25" customFormat="1" ht="18" customHeight="1">
      <c r="A25" s="43">
        <v>10</v>
      </c>
      <c r="B25" s="44"/>
      <c r="C25" s="44"/>
      <c r="D25" s="44"/>
      <c r="E25" s="45"/>
      <c r="F25" s="47" t="s">
        <v>58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25" customFormat="1" ht="18" customHeight="1">
      <c r="A26" s="43">
        <v>11</v>
      </c>
      <c r="B26" s="44"/>
      <c r="C26" s="44"/>
      <c r="D26" s="44"/>
      <c r="E26" s="45"/>
      <c r="F26" s="50" t="s">
        <v>97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1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1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47" t="s">
        <v>98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43">
        <v>13</v>
      </c>
      <c r="B28" s="44"/>
      <c r="C28" s="44"/>
      <c r="D28" s="44"/>
      <c r="E28" s="45"/>
      <c r="F28" s="50" t="s">
        <v>99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2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1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37" t="s">
        <v>70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9"/>
      <c r="AU29" s="40">
        <v>0</v>
      </c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0">
        <v>0</v>
      </c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2"/>
      <c r="BU29" s="40">
        <v>0</v>
      </c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2"/>
      <c r="CT29" s="40">
        <f>SUM(CT16:DF28)</f>
        <v>163</v>
      </c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0">
        <f>SUM(DG16:DS28)</f>
        <v>135</v>
      </c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2"/>
      <c r="DT29" s="40">
        <f>SUM(DT16:ER28)</f>
        <v>7</v>
      </c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2"/>
      <c r="ES29" s="40">
        <f>SUM(ES16:FE28)</f>
        <v>7</v>
      </c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2"/>
    </row>
    <row r="30" s="2" customFormat="1" ht="12.75" customHeight="1">
      <c r="B30" s="54"/>
      <c r="C30" s="54"/>
      <c r="D30" s="54"/>
      <c r="E30" s="5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T30" s="2"/>
      <c r="ES30" s="2"/>
    </row>
    <row r="31" s="2" customFormat="1" ht="12.75" customHeight="1">
      <c r="A31" s="5" t="s">
        <v>71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5" t="s">
        <v>72</v>
      </c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32"/>
      <c r="DD31" s="32"/>
      <c r="DE31" s="32"/>
      <c r="DF31" s="32"/>
      <c r="DG31" s="32"/>
    </row>
    <row r="32" s="2" customForma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7" t="s">
        <v>73</v>
      </c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32"/>
      <c r="DD32" s="32"/>
      <c r="DE32" s="32"/>
      <c r="DF32" s="32"/>
      <c r="DG32" s="32"/>
      <c r="DT32" s="2"/>
      <c r="ES32" s="2"/>
    </row>
    <row r="33" s="8" customFormat="1">
      <c r="A33" s="58" t="s">
        <v>74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J33" s="58" t="s">
        <v>75</v>
      </c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</row>
    <row r="34" s="13" customFormat="1" ht="12.75" customHeight="1">
      <c r="A34" s="57" t="s">
        <v>76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6"/>
      <c r="AF34" s="56"/>
      <c r="AG34" s="56"/>
      <c r="AH34" s="56"/>
      <c r="AJ34" s="57" t="s">
        <v>77</v>
      </c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FE34" s="13" t="s">
        <v>78</v>
      </c>
    </row>
  </sheetData>
  <mergeCells count="159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AT29"/>
    <mergeCell ref="AU29:BG29"/>
    <mergeCell ref="BH29:BT29"/>
    <mergeCell ref="BU29:CS29"/>
    <mergeCell ref="CT29:DF29"/>
    <mergeCell ref="DG29:DS29"/>
    <mergeCell ref="DT29:ER29"/>
    <mergeCell ref="ES29:FE29"/>
    <mergeCell ref="A31:AO31"/>
    <mergeCell ref="AP31:DB31"/>
    <mergeCell ref="AP32:DB32"/>
    <mergeCell ref="A33:AD33"/>
    <mergeCell ref="AJ33:BM33"/>
    <mergeCell ref="A34:AD34"/>
    <mergeCell ref="AJ34:BM3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9" activeCellId="0" sqref="A19:E27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7" t="s">
        <v>0</v>
      </c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100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21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25" customFormat="1" ht="18" customHeight="1">
      <c r="A17" s="43">
        <v>2</v>
      </c>
      <c r="B17" s="44"/>
      <c r="C17" s="44"/>
      <c r="D17" s="44"/>
      <c r="E17" s="45"/>
      <c r="F17" s="50" t="s">
        <v>24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58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58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3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3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25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58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58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0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0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46" customFormat="1" ht="18" customHeight="1">
      <c r="A19" s="43">
        <v>4</v>
      </c>
      <c r="B19" s="44"/>
      <c r="C19" s="44"/>
      <c r="D19" s="44"/>
      <c r="E19" s="45"/>
      <c r="F19" s="47" t="s">
        <v>33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0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0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2"/>
      <c r="CT19" s="40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0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2"/>
      <c r="DT19" s="40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2"/>
      <c r="ES19" s="40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2"/>
    </row>
    <row r="20" s="25" customFormat="1" ht="18" customHeight="1">
      <c r="A20" s="43">
        <v>5</v>
      </c>
      <c r="B20" s="44"/>
      <c r="C20" s="44"/>
      <c r="D20" s="44"/>
      <c r="E20" s="45"/>
      <c r="F20" s="50" t="s">
        <v>35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8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4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46" customFormat="1" ht="18" customHeight="1">
      <c r="A21" s="43">
        <v>6</v>
      </c>
      <c r="B21" s="44"/>
      <c r="C21" s="44"/>
      <c r="D21" s="44"/>
      <c r="E21" s="45"/>
      <c r="F21" s="47" t="s">
        <v>90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9"/>
      <c r="AU21" s="40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0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2"/>
      <c r="CT21" s="40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2"/>
      <c r="DT21" s="40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2"/>
      <c r="ES21" s="40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2"/>
    </row>
    <row r="22" s="25" customFormat="1" ht="18" customHeight="1">
      <c r="A22" s="43">
        <v>7</v>
      </c>
      <c r="B22" s="44"/>
      <c r="C22" s="44"/>
      <c r="D22" s="44"/>
      <c r="E22" s="45"/>
      <c r="F22" s="50" t="s">
        <v>91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29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32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>
        <v>11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46" customFormat="1" ht="18" customHeight="1">
      <c r="A23" s="43">
        <v>8</v>
      </c>
      <c r="B23" s="44"/>
      <c r="C23" s="44"/>
      <c r="D23" s="44"/>
      <c r="E23" s="45"/>
      <c r="F23" s="47" t="s">
        <v>65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40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0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2"/>
      <c r="CT23" s="40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0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  <c r="DT23" s="40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2"/>
      <c r="ES23" s="40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2"/>
    </row>
    <row r="24" s="25" customFormat="1" ht="18" customHeight="1">
      <c r="A24" s="43">
        <v>9</v>
      </c>
      <c r="B24" s="44"/>
      <c r="C24" s="44"/>
      <c r="D24" s="44"/>
      <c r="E24" s="45"/>
      <c r="F24" s="50" t="s">
        <v>67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4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2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1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1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25" customFormat="1" ht="18" customHeight="1">
      <c r="A25" s="43">
        <v>10</v>
      </c>
      <c r="B25" s="44"/>
      <c r="C25" s="44"/>
      <c r="D25" s="44"/>
      <c r="E25" s="45"/>
      <c r="F25" s="47" t="s">
        <v>98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25" customFormat="1" ht="18" customHeight="1">
      <c r="A26" s="43">
        <v>11</v>
      </c>
      <c r="B26" s="44"/>
      <c r="C26" s="44"/>
      <c r="D26" s="44"/>
      <c r="E26" s="45"/>
      <c r="F26" s="50" t="s">
        <v>99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2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1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46" customFormat="1" ht="18" customHeight="1">
      <c r="A27" s="37" t="s">
        <v>70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9"/>
      <c r="AU27" s="40">
        <v>0</v>
      </c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0">
        <v>0</v>
      </c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2"/>
      <c r="BU27" s="40">
        <v>0</v>
      </c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2"/>
      <c r="CT27" s="40">
        <f>SUM(CT16:DF26)</f>
        <v>162</v>
      </c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0">
        <f>SUM(DG16:DS26)</f>
        <v>134</v>
      </c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2"/>
      <c r="DT27" s="40">
        <f>SUM(DT16:ER26)</f>
        <v>4</v>
      </c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2"/>
      <c r="ES27" s="40">
        <f>SUM(ES16:FE24)</f>
        <v>4</v>
      </c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2"/>
    </row>
    <row r="28" s="2" customFormat="1" ht="12.75" customHeight="1">
      <c r="B28" s="54"/>
      <c r="C28" s="54"/>
      <c r="D28" s="54"/>
      <c r="E28" s="5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T28" s="2"/>
      <c r="ES28" s="2"/>
    </row>
    <row r="29" s="2" customFormat="1" ht="12.75" customHeight="1">
      <c r="A29" s="5" t="s">
        <v>71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5" t="s">
        <v>72</v>
      </c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32"/>
      <c r="DD29" s="32"/>
      <c r="DE29" s="32"/>
      <c r="DF29" s="32"/>
      <c r="DG29" s="32"/>
    </row>
    <row r="30" s="2" customForma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7" t="s">
        <v>73</v>
      </c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32"/>
      <c r="DD30" s="32"/>
      <c r="DE30" s="32"/>
      <c r="DF30" s="32"/>
      <c r="DG30" s="32"/>
      <c r="DT30" s="2"/>
      <c r="ES30" s="2"/>
    </row>
    <row r="31" s="8" customFormat="1">
      <c r="A31" s="58" t="s">
        <v>74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J31" s="58" t="s">
        <v>75</v>
      </c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</row>
    <row r="32" s="13" customFormat="1" ht="12.75" customHeight="1">
      <c r="A32" s="57" t="s">
        <v>76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6"/>
      <c r="AF32" s="56"/>
      <c r="AG32" s="56"/>
      <c r="AH32" s="56"/>
      <c r="AJ32" s="57" t="s">
        <v>77</v>
      </c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FE32" s="13" t="s">
        <v>78</v>
      </c>
    </row>
  </sheetData>
  <mergeCells count="141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AT27"/>
    <mergeCell ref="AU27:BG27"/>
    <mergeCell ref="BH27:BT27"/>
    <mergeCell ref="BU27:CS27"/>
    <mergeCell ref="CT27:DF27"/>
    <mergeCell ref="DG27:DS27"/>
    <mergeCell ref="DT27:ER27"/>
    <mergeCell ref="ES27:FE27"/>
    <mergeCell ref="A29:AO29"/>
    <mergeCell ref="AP29:DB29"/>
    <mergeCell ref="AP30:DB30"/>
    <mergeCell ref="A31:AD31"/>
    <mergeCell ref="AJ31:BM31"/>
    <mergeCell ref="A32:AD32"/>
    <mergeCell ref="AJ32:BM32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9" activeCellId="0" sqref="A19:E71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7" t="s">
        <v>0</v>
      </c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101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32" customFormat="1" ht="18" customHeight="1">
      <c r="A16" s="33">
        <v>1</v>
      </c>
      <c r="B16" s="34"/>
      <c r="C16" s="34"/>
      <c r="D16" s="34"/>
      <c r="E16" s="35"/>
      <c r="F16" s="59" t="s">
        <v>15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1"/>
      <c r="AU16" s="29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9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1"/>
      <c r="BU16" s="29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1"/>
      <c r="CT16" s="29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29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1"/>
      <c r="DT16" s="29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1"/>
      <c r="ES16" s="29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32" customFormat="1" ht="19.5" customHeight="1">
      <c r="A17" s="33">
        <v>2</v>
      </c>
      <c r="B17" s="34"/>
      <c r="C17" s="34"/>
      <c r="D17" s="34"/>
      <c r="E17" s="35"/>
      <c r="F17" s="62" t="s">
        <v>16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4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22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21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0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32" customFormat="1" ht="19.5" customHeight="1">
      <c r="A18" s="33">
        <v>3</v>
      </c>
      <c r="B18" s="34"/>
      <c r="C18" s="34"/>
      <c r="D18" s="34"/>
      <c r="E18" s="35"/>
      <c r="F18" s="59" t="s">
        <v>102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4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32" customFormat="1" ht="19.5" customHeight="1">
      <c r="A19" s="33">
        <v>4</v>
      </c>
      <c r="B19" s="34"/>
      <c r="C19" s="34"/>
      <c r="D19" s="34"/>
      <c r="E19" s="35"/>
      <c r="F19" s="62" t="s">
        <v>103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4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14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13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0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0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32" customFormat="1" ht="19.5" customHeight="1">
      <c r="A20" s="33">
        <v>5</v>
      </c>
      <c r="B20" s="34"/>
      <c r="C20" s="34"/>
      <c r="D20" s="34"/>
      <c r="E20" s="35"/>
      <c r="F20" s="59" t="s">
        <v>17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1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32" customFormat="1" ht="19.5" customHeight="1">
      <c r="A21" s="33">
        <v>6</v>
      </c>
      <c r="B21" s="34"/>
      <c r="C21" s="34"/>
      <c r="D21" s="34"/>
      <c r="E21" s="35"/>
      <c r="F21" s="62" t="s">
        <v>18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4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19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16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0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32" customFormat="1" ht="19.5" customHeight="1">
      <c r="A22" s="33">
        <v>7</v>
      </c>
      <c r="B22" s="34"/>
      <c r="C22" s="34"/>
      <c r="D22" s="34"/>
      <c r="E22" s="35"/>
      <c r="F22" s="59" t="s">
        <v>93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1"/>
      <c r="AU22" s="29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32" customFormat="1" ht="19.5" customHeight="1">
      <c r="A23" s="33">
        <v>8</v>
      </c>
      <c r="B23" s="34"/>
      <c r="C23" s="34"/>
      <c r="D23" s="34"/>
      <c r="E23" s="35"/>
      <c r="F23" s="62" t="s">
        <v>94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4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35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34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37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v>37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32" customFormat="1" ht="18" customHeight="1">
      <c r="A24" s="33">
        <v>9</v>
      </c>
      <c r="B24" s="34"/>
      <c r="C24" s="34"/>
      <c r="D24" s="34"/>
      <c r="E24" s="35"/>
      <c r="F24" s="37" t="s">
        <v>19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9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32" customFormat="1" ht="18" customHeight="1">
      <c r="A25" s="33">
        <v>10</v>
      </c>
      <c r="B25" s="34"/>
      <c r="C25" s="34"/>
      <c r="D25" s="34"/>
      <c r="E25" s="35"/>
      <c r="F25" s="43" t="s">
        <v>20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9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36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>
        <v>33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2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2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46" customFormat="1" ht="18" customHeight="1">
      <c r="A26" s="33">
        <v>11</v>
      </c>
      <c r="B26" s="34"/>
      <c r="C26" s="34"/>
      <c r="D26" s="34"/>
      <c r="E26" s="35"/>
      <c r="F26" s="47" t="s">
        <v>21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40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0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  <c r="DT26" s="40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2"/>
      <c r="ES26" s="40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2"/>
    </row>
    <row r="27" s="46" customFormat="1" ht="18" customHeight="1">
      <c r="A27" s="33">
        <v>12</v>
      </c>
      <c r="B27" s="34"/>
      <c r="C27" s="34"/>
      <c r="D27" s="34"/>
      <c r="E27" s="35"/>
      <c r="F27" s="50" t="s">
        <v>22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37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34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11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11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33">
        <v>13</v>
      </c>
      <c r="B28" s="34"/>
      <c r="C28" s="34"/>
      <c r="D28" s="34"/>
      <c r="E28" s="35"/>
      <c r="F28" s="50" t="s">
        <v>24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58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58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33">
        <v>14</v>
      </c>
      <c r="B29" s="34"/>
      <c r="C29" s="34"/>
      <c r="D29" s="34"/>
      <c r="E29" s="35"/>
      <c r="F29" s="50" t="s">
        <v>25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58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58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0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v>0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25" customFormat="1" ht="18" customHeight="1">
      <c r="A30" s="33">
        <v>15</v>
      </c>
      <c r="B30" s="34"/>
      <c r="C30" s="34"/>
      <c r="D30" s="34"/>
      <c r="E30" s="35"/>
      <c r="F30" s="50" t="s">
        <v>84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2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0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25" customFormat="1" ht="18" customHeight="1">
      <c r="A31" s="33">
        <v>16</v>
      </c>
      <c r="B31" s="34"/>
      <c r="C31" s="34"/>
      <c r="D31" s="34"/>
      <c r="E31" s="35"/>
      <c r="F31" s="50" t="s">
        <v>23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2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2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46" customFormat="1" ht="18" customHeight="1">
      <c r="A32" s="33">
        <v>17</v>
      </c>
      <c r="B32" s="34"/>
      <c r="C32" s="34"/>
      <c r="D32" s="34"/>
      <c r="E32" s="35"/>
      <c r="F32" s="47" t="s">
        <v>28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9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40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0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2"/>
      <c r="DT32" s="40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2"/>
      <c r="ES32" s="40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2"/>
    </row>
    <row r="33" s="46" customFormat="1" ht="18" customHeight="1">
      <c r="A33" s="33">
        <v>18</v>
      </c>
      <c r="B33" s="34"/>
      <c r="C33" s="34"/>
      <c r="D33" s="34"/>
      <c r="E33" s="35"/>
      <c r="F33" s="50" t="s">
        <v>104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22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21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2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2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25" customFormat="1" ht="18" customHeight="1">
      <c r="A34" s="33">
        <v>19</v>
      </c>
      <c r="B34" s="34"/>
      <c r="C34" s="34"/>
      <c r="D34" s="34"/>
      <c r="E34" s="35"/>
      <c r="F34" s="50" t="s">
        <v>29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2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2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7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v>7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25" customFormat="1" ht="18" customHeight="1">
      <c r="A35" s="33">
        <v>20</v>
      </c>
      <c r="B35" s="34"/>
      <c r="C35" s="34"/>
      <c r="D35" s="34"/>
      <c r="E35" s="35"/>
      <c r="F35" s="50" t="s">
        <v>105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1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1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4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4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46" customFormat="1" ht="18" customHeight="1">
      <c r="A36" s="33">
        <v>21</v>
      </c>
      <c r="B36" s="34"/>
      <c r="C36" s="34"/>
      <c r="D36" s="34"/>
      <c r="E36" s="35"/>
      <c r="F36" s="47" t="s">
        <v>30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9"/>
      <c r="AU36" s="29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40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0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2"/>
      <c r="DT36" s="40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2"/>
      <c r="ES36" s="40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2"/>
    </row>
    <row r="37" s="25" customFormat="1" ht="18" customHeight="1">
      <c r="A37" s="33">
        <v>22</v>
      </c>
      <c r="B37" s="34"/>
      <c r="C37" s="34"/>
      <c r="D37" s="34"/>
      <c r="E37" s="35"/>
      <c r="F37" s="50" t="s">
        <v>32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2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1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46" customFormat="1" ht="18" customHeight="1">
      <c r="A38" s="33">
        <v>23</v>
      </c>
      <c r="B38" s="34"/>
      <c r="C38" s="34"/>
      <c r="D38" s="34"/>
      <c r="E38" s="35"/>
      <c r="F38" s="47" t="s">
        <v>33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9"/>
      <c r="AU38" s="29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40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0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2"/>
      <c r="DT38" s="40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2"/>
      <c r="ES38" s="40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2"/>
    </row>
    <row r="39" s="46" customFormat="1" ht="18" customHeight="1">
      <c r="A39" s="33">
        <v>24</v>
      </c>
      <c r="B39" s="34"/>
      <c r="C39" s="34"/>
      <c r="D39" s="34"/>
      <c r="E39" s="35"/>
      <c r="F39" s="50" t="s">
        <v>34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49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46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51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51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25" customFormat="1" ht="18" customHeight="1">
      <c r="A40" s="33">
        <v>25</v>
      </c>
      <c r="B40" s="34"/>
      <c r="C40" s="34"/>
      <c r="D40" s="34"/>
      <c r="E40" s="35"/>
      <c r="F40" s="50" t="s">
        <v>35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29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9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8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29">
        <v>4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25" customFormat="1" ht="18" customHeight="1">
      <c r="A41" s="33">
        <v>26</v>
      </c>
      <c r="B41" s="34"/>
      <c r="C41" s="34"/>
      <c r="D41" s="34"/>
      <c r="E41" s="35"/>
      <c r="F41" s="50" t="s">
        <v>36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3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2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8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8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25" customFormat="1" ht="18" customHeight="1">
      <c r="A42" s="33">
        <v>27</v>
      </c>
      <c r="B42" s="34"/>
      <c r="C42" s="34"/>
      <c r="D42" s="34"/>
      <c r="E42" s="35"/>
      <c r="F42" s="47" t="s">
        <v>39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9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25" customFormat="1" ht="18" customHeight="1">
      <c r="A43" s="33">
        <v>28</v>
      </c>
      <c r="B43" s="34"/>
      <c r="C43" s="34"/>
      <c r="D43" s="34"/>
      <c r="E43" s="35"/>
      <c r="F43" s="50" t="s">
        <v>40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28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27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5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5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25" customFormat="1" ht="18" customHeight="1">
      <c r="A44" s="33">
        <v>29</v>
      </c>
      <c r="B44" s="34"/>
      <c r="C44" s="34"/>
      <c r="D44" s="34"/>
      <c r="E44" s="35"/>
      <c r="F44" s="47" t="s">
        <v>41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29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29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29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25" customFormat="1" ht="18" customHeight="1">
      <c r="A45" s="33">
        <v>30</v>
      </c>
      <c r="B45" s="34"/>
      <c r="C45" s="34"/>
      <c r="D45" s="34"/>
      <c r="E45" s="35"/>
      <c r="F45" s="50" t="s">
        <v>42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27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27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77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77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46" customFormat="1" ht="18" customHeight="1">
      <c r="A46" s="33">
        <v>31</v>
      </c>
      <c r="B46" s="34"/>
      <c r="C46" s="34"/>
      <c r="D46" s="34"/>
      <c r="E46" s="35"/>
      <c r="F46" s="47" t="s">
        <v>43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9"/>
      <c r="AU46" s="29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29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40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0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2"/>
      <c r="DT46" s="40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2"/>
      <c r="ES46" s="40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2"/>
    </row>
    <row r="47" s="25" customFormat="1" ht="18" customHeight="1">
      <c r="A47" s="33">
        <v>32</v>
      </c>
      <c r="B47" s="34"/>
      <c r="C47" s="34"/>
      <c r="D47" s="34"/>
      <c r="E47" s="35"/>
      <c r="F47" s="50" t="s">
        <v>44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7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7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6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6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25" customFormat="1" ht="18" customHeight="1">
      <c r="A48" s="33">
        <v>33</v>
      </c>
      <c r="B48" s="34"/>
      <c r="C48" s="34"/>
      <c r="D48" s="34"/>
      <c r="E48" s="35"/>
      <c r="F48" s="47" t="s">
        <v>85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9"/>
      <c r="AU48" s="29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25" customFormat="1" ht="18" customHeight="1">
      <c r="A49" s="33">
        <v>34</v>
      </c>
      <c r="B49" s="34"/>
      <c r="C49" s="34"/>
      <c r="D49" s="34"/>
      <c r="E49" s="35"/>
      <c r="F49" s="50" t="s">
        <v>86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10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10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25" customFormat="1" ht="18" customHeight="1">
      <c r="A50" s="33">
        <v>35</v>
      </c>
      <c r="B50" s="34"/>
      <c r="C50" s="34"/>
      <c r="D50" s="34"/>
      <c r="E50" s="35"/>
      <c r="F50" s="47" t="s">
        <v>87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29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29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1"/>
      <c r="CT50" s="29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29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1"/>
      <c r="DT50" s="29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1"/>
      <c r="ES50" s="29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25" customFormat="1" ht="18" customHeight="1">
      <c r="A51" s="33">
        <v>36</v>
      </c>
      <c r="B51" s="34"/>
      <c r="C51" s="34"/>
      <c r="D51" s="34"/>
      <c r="E51" s="35"/>
      <c r="F51" s="50" t="s">
        <v>88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21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21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1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1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33">
        <v>37</v>
      </c>
      <c r="B52" s="34"/>
      <c r="C52" s="34"/>
      <c r="D52" s="34"/>
      <c r="E52" s="35"/>
      <c r="F52" s="47" t="s">
        <v>90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9"/>
      <c r="AU52" s="29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29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40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0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2"/>
      <c r="DT52" s="40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2"/>
      <c r="ES52" s="40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2"/>
    </row>
    <row r="53" s="46" customFormat="1" ht="18" customHeight="1">
      <c r="A53" s="33">
        <v>38</v>
      </c>
      <c r="B53" s="34"/>
      <c r="C53" s="34"/>
      <c r="D53" s="34"/>
      <c r="E53" s="35"/>
      <c r="F53" s="50" t="s">
        <v>106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31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29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19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v>19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  <c r="FF53" s="25"/>
      <c r="FG53" s="25"/>
      <c r="FH53" s="25"/>
      <c r="FI53" s="25"/>
      <c r="FJ53" s="25"/>
      <c r="FK53" s="25"/>
      <c r="FL53" s="25"/>
    </row>
    <row r="54" s="25" customFormat="1" ht="18" customHeight="1">
      <c r="A54" s="33">
        <v>39</v>
      </c>
      <c r="B54" s="34"/>
      <c r="C54" s="34"/>
      <c r="D54" s="34"/>
      <c r="E54" s="35"/>
      <c r="F54" s="50" t="s">
        <v>91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2"/>
      <c r="AU54" s="29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29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32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29">
        <v>11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32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32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46" customFormat="1" ht="18" customHeight="1">
      <c r="A55" s="33">
        <v>40</v>
      </c>
      <c r="B55" s="34"/>
      <c r="C55" s="34"/>
      <c r="D55" s="34"/>
      <c r="E55" s="35"/>
      <c r="F55" s="47" t="s">
        <v>48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9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40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0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2"/>
      <c r="DT55" s="40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2"/>
      <c r="ES55" s="40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2"/>
    </row>
    <row r="56" s="25" customFormat="1" ht="18" customHeight="1">
      <c r="A56" s="33">
        <v>41</v>
      </c>
      <c r="B56" s="34"/>
      <c r="C56" s="34"/>
      <c r="D56" s="34"/>
      <c r="E56" s="35"/>
      <c r="F56" s="50" t="s">
        <v>52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  <c r="AU56" s="29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1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>
        <v>1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25" customFormat="1" ht="18" customHeight="1">
      <c r="A57" s="33">
        <v>42</v>
      </c>
      <c r="B57" s="34"/>
      <c r="C57" s="34"/>
      <c r="D57" s="34"/>
      <c r="E57" s="35"/>
      <c r="F57" s="50" t="s">
        <v>50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10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6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15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15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33">
        <v>43</v>
      </c>
      <c r="B58" s="34"/>
      <c r="C58" s="34"/>
      <c r="D58" s="34"/>
      <c r="E58" s="35"/>
      <c r="F58" s="47" t="s">
        <v>55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29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29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29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1"/>
      <c r="CT58" s="40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0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2"/>
      <c r="DT58" s="40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2"/>
      <c r="ES58" s="40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2"/>
    </row>
    <row r="59" s="46" customFormat="1" ht="18" customHeight="1">
      <c r="A59" s="33">
        <v>44</v>
      </c>
      <c r="B59" s="34"/>
      <c r="C59" s="34"/>
      <c r="D59" s="34"/>
      <c r="E59" s="35"/>
      <c r="F59" s="50" t="s">
        <v>56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27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26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25" customFormat="1" ht="18" customHeight="1">
      <c r="A60" s="33">
        <v>45</v>
      </c>
      <c r="B60" s="34"/>
      <c r="C60" s="34"/>
      <c r="D60" s="34"/>
      <c r="E60" s="35"/>
      <c r="F60" s="50" t="s">
        <v>57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  <c r="AU60" s="29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29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3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29">
        <v>3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33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33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46" customFormat="1" ht="18" customHeight="1">
      <c r="A61" s="33">
        <v>46</v>
      </c>
      <c r="B61" s="34"/>
      <c r="C61" s="34"/>
      <c r="D61" s="34"/>
      <c r="E61" s="35"/>
      <c r="F61" s="47" t="s">
        <v>58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9"/>
      <c r="AU61" s="29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40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0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2"/>
      <c r="DT61" s="40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2"/>
      <c r="ES61" s="40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2"/>
    </row>
    <row r="62" s="25" customFormat="1" ht="18" customHeight="1">
      <c r="A62" s="33">
        <v>47</v>
      </c>
      <c r="B62" s="34"/>
      <c r="C62" s="34"/>
      <c r="D62" s="34"/>
      <c r="E62" s="35"/>
      <c r="F62" s="50" t="s">
        <v>107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25" customFormat="1" ht="18" customHeight="1">
      <c r="A63" s="33">
        <v>48</v>
      </c>
      <c r="B63" s="34"/>
      <c r="C63" s="34"/>
      <c r="D63" s="34"/>
      <c r="E63" s="35"/>
      <c r="F63" s="50" t="s">
        <v>60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1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1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46" customFormat="1" ht="18" customHeight="1">
      <c r="A64" s="33">
        <v>49</v>
      </c>
      <c r="B64" s="34"/>
      <c r="C64" s="34"/>
      <c r="D64" s="34"/>
      <c r="E64" s="35"/>
      <c r="F64" s="47" t="s">
        <v>65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9"/>
      <c r="AU64" s="29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29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1"/>
      <c r="BU64" s="29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1"/>
      <c r="CT64" s="40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0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2"/>
      <c r="DT64" s="40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2"/>
      <c r="ES64" s="40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2"/>
    </row>
    <row r="65" s="46" customFormat="1" ht="18" customHeight="1">
      <c r="A65" s="33">
        <v>50</v>
      </c>
      <c r="B65" s="34"/>
      <c r="C65" s="34"/>
      <c r="D65" s="34"/>
      <c r="E65" s="35"/>
      <c r="F65" s="50" t="s">
        <v>66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9"/>
      <c r="AU65" s="29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45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>
        <v>40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33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33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25" customFormat="1" ht="18" customHeight="1">
      <c r="A66" s="33">
        <v>51</v>
      </c>
      <c r="B66" s="34"/>
      <c r="C66" s="34"/>
      <c r="D66" s="34"/>
      <c r="E66" s="35"/>
      <c r="F66" s="50" t="s">
        <v>67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29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29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4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29">
        <v>2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0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25" customFormat="1" ht="18" customHeight="1">
      <c r="A67" s="33">
        <v>52</v>
      </c>
      <c r="B67" s="34"/>
      <c r="C67" s="34"/>
      <c r="D67" s="34"/>
      <c r="E67" s="35"/>
      <c r="F67" s="47" t="s">
        <v>98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9"/>
      <c r="AU67" s="29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29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29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25" customFormat="1" ht="18" customHeight="1">
      <c r="A68" s="33">
        <v>53</v>
      </c>
      <c r="B68" s="34"/>
      <c r="C68" s="34"/>
      <c r="D68" s="34"/>
      <c r="E68" s="35"/>
      <c r="F68" s="50" t="s">
        <v>99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29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29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2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29">
        <v>1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="53" customFormat="1" ht="20.25" customHeight="1">
      <c r="A69" s="37" t="s">
        <v>70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9"/>
      <c r="AU69" s="40">
        <v>0</v>
      </c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0">
        <v>0</v>
      </c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>
        <v>0</v>
      </c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2"/>
      <c r="CT69" s="40">
        <f>SUM(CT16:DF68)</f>
        <v>619</v>
      </c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0">
        <f>SUM(DG16:DS68)</f>
        <v>558</v>
      </c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2"/>
      <c r="DT69" s="40">
        <f>SUM(DT16:ER68)</f>
        <v>343</v>
      </c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2"/>
      <c r="ES69" s="40">
        <f>SUM(ES16:FE68)</f>
        <v>343</v>
      </c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2"/>
    </row>
    <row r="70" s="2" customFormat="1" ht="12.75" customHeight="1">
      <c r="B70" s="54"/>
      <c r="C70" s="54"/>
      <c r="D70" s="54"/>
      <c r="E70" s="54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T70" s="2"/>
      <c r="ES70" s="2"/>
    </row>
    <row r="71" s="2" customFormat="1">
      <c r="A71" s="5" t="s">
        <v>71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5" t="s">
        <v>72</v>
      </c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32"/>
      <c r="DD71" s="32"/>
      <c r="DE71" s="32"/>
      <c r="DF71" s="32"/>
      <c r="DG71" s="32"/>
      <c r="DT71" s="2"/>
      <c r="ES71" s="2"/>
    </row>
    <row r="72" s="8" customForma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7" t="s">
        <v>73</v>
      </c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32"/>
      <c r="DD72" s="32"/>
      <c r="DE72" s="32"/>
      <c r="DF72" s="32"/>
      <c r="DG72" s="3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</row>
    <row r="73" s="13" customFormat="1" ht="12.75" customHeight="1">
      <c r="A73" s="58" t="s">
        <v>74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8"/>
      <c r="AF73" s="8"/>
      <c r="AG73" s="8"/>
      <c r="AH73" s="8"/>
      <c r="AI73" s="8"/>
      <c r="AJ73" s="58" t="s">
        <v>75</v>
      </c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</row>
    <row r="74" ht="12.75" customHeight="1">
      <c r="A74" s="57" t="s">
        <v>76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6"/>
      <c r="AF74" s="56"/>
      <c r="AG74" s="56"/>
      <c r="AH74" s="56"/>
      <c r="AI74" s="13"/>
      <c r="AJ74" s="57" t="s">
        <v>77</v>
      </c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 t="s">
        <v>78</v>
      </c>
    </row>
    <row r="76" ht="12.75" customHeight="1">
      <c r="CT76" s="1"/>
      <c r="DG76" s="1"/>
      <c r="DT76" s="1"/>
      <c r="ES76" s="1"/>
    </row>
    <row r="78" ht="12.75" customHeight="1">
      <c r="CT78" s="1"/>
      <c r="DG78" s="1"/>
      <c r="DT78" s="1"/>
      <c r="ES78" s="1"/>
    </row>
  </sheetData>
  <mergeCells count="519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AT69"/>
    <mergeCell ref="AU69:BG69"/>
    <mergeCell ref="BH69:BT69"/>
    <mergeCell ref="BU69:CS69"/>
    <mergeCell ref="CT69:DF69"/>
    <mergeCell ref="DG69:DS69"/>
    <mergeCell ref="DT69:ER69"/>
    <mergeCell ref="ES69:FE69"/>
    <mergeCell ref="A71:AO71"/>
    <mergeCell ref="AP71:DB71"/>
    <mergeCell ref="AP72:DB72"/>
    <mergeCell ref="A73:AD73"/>
    <mergeCell ref="AJ73:BM73"/>
    <mergeCell ref="A74:AD74"/>
    <mergeCell ref="AJ74:BM7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" zoomScale="100" workbookViewId="0">
      <selection activeCell="A19" activeCellId="0" sqref="A19:E36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8" t="s">
        <v>108</v>
      </c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109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110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32" customFormat="1">
      <c r="A16" s="43">
        <v>1</v>
      </c>
      <c r="B16" s="44"/>
      <c r="C16" s="44"/>
      <c r="D16" s="44"/>
      <c r="E16" s="45"/>
      <c r="F16" s="37" t="s">
        <v>15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29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9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1"/>
      <c r="BU16" s="29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1"/>
      <c r="CT16" s="29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29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1"/>
      <c r="DT16" s="29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1"/>
      <c r="ES16" s="29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32" customFormat="1">
      <c r="A17" s="43">
        <v>2</v>
      </c>
      <c r="B17" s="44"/>
      <c r="C17" s="44"/>
      <c r="D17" s="44"/>
      <c r="E17" s="45"/>
      <c r="F17" s="43" t="s">
        <v>111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29">
        <v>28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>
        <v>28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>
        <v>18</v>
      </c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73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73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143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f>DT17+BU17</f>
        <v>161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46" customFormat="1" ht="18" customHeight="1">
      <c r="A18" s="43">
        <v>3</v>
      </c>
      <c r="B18" s="44"/>
      <c r="C18" s="44"/>
      <c r="D18" s="44"/>
      <c r="E18" s="45"/>
      <c r="F18" s="47" t="s">
        <v>93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9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25" customFormat="1" ht="18" customHeight="1">
      <c r="A19" s="43">
        <v>4</v>
      </c>
      <c r="B19" s="44"/>
      <c r="C19" s="44"/>
      <c r="D19" s="44"/>
      <c r="E19" s="45"/>
      <c r="F19" s="50" t="s">
        <v>112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106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106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570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570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46" customFormat="1" ht="18" customHeight="1">
      <c r="A20" s="43">
        <v>5</v>
      </c>
      <c r="B20" s="44"/>
      <c r="C20" s="44"/>
      <c r="D20" s="44"/>
      <c r="E20" s="45"/>
      <c r="F20" s="47" t="s">
        <v>19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9"/>
      <c r="AU20" s="40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0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2"/>
      <c r="CT20" s="40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  <c r="DT20" s="40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2"/>
      <c r="ES20" s="29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25" customFormat="1" ht="18" customHeight="1">
      <c r="A21" s="43">
        <v>6</v>
      </c>
      <c r="B21" s="44"/>
      <c r="C21" s="44"/>
      <c r="D21" s="44"/>
      <c r="E21" s="45"/>
      <c r="F21" s="50" t="s">
        <v>113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16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16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73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73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25" customFormat="1" ht="18" customHeight="1">
      <c r="A22" s="43">
        <v>7</v>
      </c>
      <c r="B22" s="44"/>
      <c r="C22" s="44"/>
      <c r="D22" s="44"/>
      <c r="E22" s="45"/>
      <c r="F22" s="47" t="s">
        <v>26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29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25" customFormat="1" ht="18" customHeight="1">
      <c r="A23" s="43">
        <v>8</v>
      </c>
      <c r="B23" s="44"/>
      <c r="C23" s="44"/>
      <c r="D23" s="44"/>
      <c r="E23" s="45"/>
      <c r="F23" s="50" t="s">
        <v>114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>
        <v>132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>
        <v>105</v>
      </c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>
        <v>10</v>
      </c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406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353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2789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f>DT23+BU23</f>
        <v>2799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47" t="s">
        <v>33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9"/>
      <c r="AU24" s="40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0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2"/>
      <c r="BU24" s="40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2"/>
      <c r="CT24" s="40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0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  <c r="DT24" s="40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2"/>
      <c r="ES24" s="29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25" customFormat="1" ht="18" customHeight="1">
      <c r="A25" s="43">
        <v>10</v>
      </c>
      <c r="B25" s="44"/>
      <c r="C25" s="44"/>
      <c r="D25" s="44"/>
      <c r="E25" s="45"/>
      <c r="F25" s="50" t="s">
        <v>115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29">
        <v>29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>
        <v>25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50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15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>
        <v>12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80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f t="shared" ref="ES25:ES34" si="0">DT25+BU25</f>
        <v>130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46" customFormat="1" ht="18" customHeight="1">
      <c r="A26" s="43">
        <v>11</v>
      </c>
      <c r="B26" s="44"/>
      <c r="C26" s="44"/>
      <c r="D26" s="44"/>
      <c r="E26" s="45"/>
      <c r="F26" s="47" t="s">
        <v>37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U26" s="40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0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2"/>
      <c r="BU26" s="40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2"/>
      <c r="CT26" s="40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0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  <c r="DT26" s="40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2"/>
      <c r="ES26" s="29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50" t="s">
        <v>116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>
        <v>56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>
        <v>45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42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34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32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44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f t="shared" si="0"/>
        <v>86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43">
        <v>13</v>
      </c>
      <c r="B28" s="44"/>
      <c r="C28" s="44"/>
      <c r="D28" s="44"/>
      <c r="E28" s="45"/>
      <c r="F28" s="47" t="s">
        <v>41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9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43">
        <v>14</v>
      </c>
      <c r="B29" s="44"/>
      <c r="C29" s="44"/>
      <c r="D29" s="44"/>
      <c r="E29" s="45"/>
      <c r="F29" s="50" t="s">
        <v>117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>
        <v>81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>
        <v>71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268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176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152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1411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f t="shared" si="0"/>
        <v>1679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46" customFormat="1" ht="18" customHeight="1">
      <c r="A30" s="43">
        <v>15</v>
      </c>
      <c r="B30" s="44"/>
      <c r="C30" s="44"/>
      <c r="D30" s="44"/>
      <c r="E30" s="45"/>
      <c r="F30" s="47" t="s">
        <v>118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9"/>
      <c r="AU30" s="40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0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2"/>
      <c r="BU30" s="40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2"/>
      <c r="CT30" s="40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0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2"/>
      <c r="DT30" s="40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2"/>
      <c r="ES30" s="29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25" customFormat="1" ht="18" customHeight="1">
      <c r="A31" s="43">
        <v>16</v>
      </c>
      <c r="B31" s="44"/>
      <c r="C31" s="44"/>
      <c r="D31" s="44"/>
      <c r="E31" s="45"/>
      <c r="F31" s="50" t="s">
        <v>119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>
        <v>41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>
        <v>41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134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162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132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1484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f t="shared" si="0"/>
        <v>1618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25" customFormat="1" ht="18" customHeight="1">
      <c r="A32" s="43">
        <v>17</v>
      </c>
      <c r="B32" s="44"/>
      <c r="C32" s="44"/>
      <c r="D32" s="44"/>
      <c r="E32" s="45"/>
      <c r="F32" s="50" t="s">
        <v>120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>
        <v>11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>
        <v>11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42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7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7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44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f t="shared" si="0"/>
        <v>86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46" customFormat="1" ht="18" customHeight="1">
      <c r="A33" s="43">
        <v>18</v>
      </c>
      <c r="B33" s="44"/>
      <c r="C33" s="44"/>
      <c r="D33" s="44"/>
      <c r="E33" s="45"/>
      <c r="F33" s="47" t="s">
        <v>68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9"/>
      <c r="AU33" s="40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0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0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2"/>
      <c r="CT33" s="40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0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2"/>
      <c r="DT33" s="40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2"/>
      <c r="ES33" s="29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25" customFormat="1" ht="18" customHeight="1">
      <c r="A34" s="43">
        <v>19</v>
      </c>
      <c r="B34" s="44"/>
      <c r="C34" s="44"/>
      <c r="D34" s="44"/>
      <c r="E34" s="45"/>
      <c r="F34" s="50" t="s">
        <v>121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>
        <v>316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>
        <v>242</v>
      </c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>
        <v>553</v>
      </c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530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374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2541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f t="shared" si="0"/>
        <v>3094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46" customFormat="1" ht="18" customHeight="1">
      <c r="A35" s="37" t="s">
        <v>70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0">
        <f>SUM(AU18:BG34)</f>
        <v>666</v>
      </c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0">
        <f>SUM(BH18:BS34)</f>
        <v>540</v>
      </c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>
        <f>SUM(BU18:CR34)</f>
        <v>1099</v>
      </c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2"/>
      <c r="CT35" s="40">
        <f>SUM(CT16:DF34)</f>
        <v>1525</v>
      </c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0">
        <f>SUM(DG16:DS34)</f>
        <v>1257</v>
      </c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0">
        <f>SUM(DT16:ER34)</f>
        <v>9179</v>
      </c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2"/>
      <c r="ES35" s="40">
        <f>SUM(ES16:FE34)</f>
        <v>10296</v>
      </c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2"/>
    </row>
    <row r="36" s="2" customFormat="1" ht="12.75" customHeight="1">
      <c r="B36" s="54"/>
      <c r="C36" s="54"/>
      <c r="D36" s="54"/>
      <c r="E36" s="54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T36" s="2"/>
      <c r="ES36" s="2"/>
    </row>
    <row r="37" s="2" customFormat="1" ht="12.75" customHeight="1">
      <c r="A37" s="5" t="s">
        <v>71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5" t="s">
        <v>122</v>
      </c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32"/>
      <c r="DD37" s="32"/>
      <c r="DE37" s="32"/>
      <c r="DF37" s="32"/>
      <c r="DG37" s="32"/>
    </row>
    <row r="38" s="2" customForma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7" t="s">
        <v>73</v>
      </c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32"/>
      <c r="DD38" s="32"/>
      <c r="DE38" s="32"/>
      <c r="DF38" s="32"/>
      <c r="DG38" s="32"/>
      <c r="DT38" s="2"/>
      <c r="ES38" s="2"/>
    </row>
    <row r="39" s="8" customFormat="1">
      <c r="A39" s="58" t="s">
        <v>74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J39" s="58" t="s">
        <v>75</v>
      </c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</row>
    <row r="40" s="13" customFormat="1" ht="12.75" customHeight="1">
      <c r="A40" s="57" t="s">
        <v>76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6"/>
      <c r="AF40" s="56"/>
      <c r="AG40" s="56"/>
      <c r="AH40" s="56"/>
      <c r="AJ40" s="57" t="s">
        <v>77</v>
      </c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FE40" s="13" t="s">
        <v>78</v>
      </c>
    </row>
  </sheetData>
  <mergeCells count="213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AT35"/>
    <mergeCell ref="AU35:BG35"/>
    <mergeCell ref="BH35:BT35"/>
    <mergeCell ref="BU35:CS35"/>
    <mergeCell ref="CT35:DF35"/>
    <mergeCell ref="DG35:DS35"/>
    <mergeCell ref="DT35:ER35"/>
    <mergeCell ref="ES35:FE35"/>
    <mergeCell ref="A37:AO37"/>
    <mergeCell ref="AP37:DB37"/>
    <mergeCell ref="AP38:DB38"/>
    <mergeCell ref="A39:AD39"/>
    <mergeCell ref="AJ39:BM39"/>
    <mergeCell ref="A40:AD40"/>
    <mergeCell ref="AJ40:BM40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4" zoomScale="100" workbookViewId="0">
      <selection activeCell="CT25" activeCellId="0" sqref="CT25:DF25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8" t="s">
        <v>0</v>
      </c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123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15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46" customFormat="1" ht="18" customHeight="1">
      <c r="A17" s="43">
        <v>2</v>
      </c>
      <c r="B17" s="44"/>
      <c r="C17" s="44"/>
      <c r="D17" s="44"/>
      <c r="E17" s="45"/>
      <c r="F17" s="50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811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783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124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124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124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361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322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194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194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46" customFormat="1" ht="18" customHeight="1">
      <c r="A19" s="43">
        <v>4</v>
      </c>
      <c r="B19" s="44"/>
      <c r="C19" s="44"/>
      <c r="D19" s="44"/>
      <c r="E19" s="45"/>
      <c r="F19" s="47" t="s">
        <v>102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0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0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2"/>
      <c r="CT19" s="40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0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2"/>
      <c r="DT19" s="40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2"/>
      <c r="ES19" s="40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2"/>
    </row>
    <row r="20" s="46" customFormat="1" ht="18" customHeight="1">
      <c r="A20" s="43">
        <v>5</v>
      </c>
      <c r="B20" s="44"/>
      <c r="C20" s="44"/>
      <c r="D20" s="44"/>
      <c r="E20" s="45"/>
      <c r="F20" s="50" t="s">
        <v>103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9"/>
      <c r="AU20" s="40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0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2"/>
      <c r="CT20" s="29">
        <v>689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666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19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19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25" customFormat="1" ht="18" customHeight="1">
      <c r="A21" s="43">
        <v>6</v>
      </c>
      <c r="B21" s="44"/>
      <c r="C21" s="44"/>
      <c r="D21" s="44"/>
      <c r="E21" s="45"/>
      <c r="F21" s="50" t="s">
        <v>125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1226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1204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996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996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25" customFormat="1" ht="18" customHeight="1">
      <c r="A22" s="43">
        <v>7</v>
      </c>
      <c r="B22" s="44"/>
      <c r="C22" s="44"/>
      <c r="D22" s="44"/>
      <c r="E22" s="45"/>
      <c r="F22" s="50" t="s">
        <v>126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29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568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>
        <v>424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575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v>575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46" customFormat="1" ht="18" customHeight="1">
      <c r="A23" s="43">
        <v>8</v>
      </c>
      <c r="B23" s="44"/>
      <c r="C23" s="44"/>
      <c r="D23" s="44"/>
      <c r="E23" s="45"/>
      <c r="F23" s="47" t="s">
        <v>81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40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0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2"/>
      <c r="CT23" s="40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0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  <c r="DT23" s="40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2"/>
      <c r="ES23" s="40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2"/>
    </row>
    <row r="24" s="25" customFormat="1" ht="18" customHeight="1">
      <c r="A24" s="43">
        <v>9</v>
      </c>
      <c r="B24" s="44"/>
      <c r="C24" s="44"/>
      <c r="D24" s="44"/>
      <c r="E24" s="45"/>
      <c r="F24" s="50" t="s">
        <v>82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117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100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8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8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43">
        <v>10</v>
      </c>
      <c r="B25" s="44"/>
      <c r="C25" s="44"/>
      <c r="D25" s="44"/>
      <c r="E25" s="45"/>
      <c r="F25" s="47" t="s">
        <v>17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0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  <c r="BU25" s="40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40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0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  <c r="DT25" s="40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2"/>
      <c r="ES25" s="40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2"/>
    </row>
    <row r="26" s="46" customFormat="1" ht="18" customHeight="1">
      <c r="A26" s="43">
        <v>11</v>
      </c>
      <c r="B26" s="44"/>
      <c r="C26" s="44"/>
      <c r="D26" s="44"/>
      <c r="E26" s="45"/>
      <c r="F26" s="50" t="s">
        <v>18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878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853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187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187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50" t="s">
        <v>127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92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90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176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176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43">
        <v>13</v>
      </c>
      <c r="B28" s="44"/>
      <c r="C28" s="44"/>
      <c r="D28" s="44"/>
      <c r="E28" s="45"/>
      <c r="F28" s="50" t="s">
        <v>128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553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278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425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425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43">
        <v>14</v>
      </c>
      <c r="B29" s="44"/>
      <c r="C29" s="44"/>
      <c r="D29" s="44"/>
      <c r="E29" s="45"/>
      <c r="F29" s="50" t="s">
        <v>129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55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38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93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v>93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46" customFormat="1" ht="18" customHeight="1">
      <c r="A30" s="43">
        <v>15</v>
      </c>
      <c r="B30" s="44"/>
      <c r="C30" s="44"/>
      <c r="D30" s="44"/>
      <c r="E30" s="45"/>
      <c r="F30" s="50" t="s">
        <v>130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91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49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138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138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46" customFormat="1" ht="18" customHeight="1">
      <c r="A31" s="43">
        <v>16</v>
      </c>
      <c r="B31" s="44"/>
      <c r="C31" s="44"/>
      <c r="D31" s="44"/>
      <c r="E31" s="45"/>
      <c r="F31" s="47" t="s">
        <v>93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9"/>
      <c r="AU31" s="40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0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2"/>
      <c r="BU31" s="40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2"/>
      <c r="CT31" s="40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0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2"/>
      <c r="DT31" s="40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2"/>
      <c r="ES31" s="40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2"/>
    </row>
    <row r="32" s="25" customFormat="1" ht="18" customHeight="1">
      <c r="A32" s="43">
        <v>17</v>
      </c>
      <c r="B32" s="44"/>
      <c r="C32" s="44"/>
      <c r="D32" s="44"/>
      <c r="E32" s="45"/>
      <c r="F32" s="50" t="s">
        <v>94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1296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1253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200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200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25" customFormat="1" ht="18" customHeight="1">
      <c r="A33" s="43">
        <v>18</v>
      </c>
      <c r="B33" s="44"/>
      <c r="C33" s="44"/>
      <c r="D33" s="44"/>
      <c r="E33" s="45"/>
      <c r="F33" s="50" t="s">
        <v>131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37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36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17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17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25" customFormat="1" ht="18" customHeight="1">
      <c r="A34" s="43">
        <v>19</v>
      </c>
      <c r="B34" s="44"/>
      <c r="C34" s="44"/>
      <c r="D34" s="44"/>
      <c r="E34" s="45"/>
      <c r="F34" s="50" t="s">
        <v>132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74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74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11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v>11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46" customFormat="1" ht="18" customHeight="1">
      <c r="A35" s="43">
        <v>20</v>
      </c>
      <c r="B35" s="44"/>
      <c r="C35" s="44"/>
      <c r="D35" s="44"/>
      <c r="E35" s="45"/>
      <c r="F35" s="50" t="s">
        <v>133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278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278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48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48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46" customFormat="1" ht="18" customHeight="1">
      <c r="A36" s="43">
        <v>21</v>
      </c>
      <c r="B36" s="44"/>
      <c r="C36" s="44"/>
      <c r="D36" s="44"/>
      <c r="E36" s="45"/>
      <c r="F36" s="47" t="s">
        <v>19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9"/>
      <c r="AU36" s="40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0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2"/>
      <c r="CT36" s="40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0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2"/>
      <c r="DT36" s="40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2"/>
      <c r="ES36" s="40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2"/>
    </row>
    <row r="37" s="25" customFormat="1" ht="18" customHeight="1">
      <c r="A37" s="43">
        <v>22</v>
      </c>
      <c r="B37" s="44"/>
      <c r="C37" s="44"/>
      <c r="D37" s="44"/>
      <c r="E37" s="45"/>
      <c r="F37" s="50" t="s">
        <v>20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1358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1309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487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487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25" customFormat="1" ht="18" customHeight="1">
      <c r="A38" s="43">
        <v>23</v>
      </c>
      <c r="B38" s="44"/>
      <c r="C38" s="44"/>
      <c r="D38" s="44"/>
      <c r="E38" s="45"/>
      <c r="F38" s="50" t="s">
        <v>134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44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44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2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2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25" customFormat="1" ht="18" customHeight="1">
      <c r="A39" s="43">
        <v>24</v>
      </c>
      <c r="B39" s="44"/>
      <c r="C39" s="44"/>
      <c r="D39" s="44"/>
      <c r="E39" s="45"/>
      <c r="F39" s="50" t="s">
        <v>135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201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172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406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406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25" customFormat="1" ht="18" customHeight="1">
      <c r="A40" s="43">
        <v>25</v>
      </c>
      <c r="B40" s="44"/>
      <c r="C40" s="44"/>
      <c r="D40" s="44"/>
      <c r="E40" s="45"/>
      <c r="F40" s="50" t="s">
        <v>136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29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9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293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29">
        <v>245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541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v>541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25" customFormat="1" ht="18" customHeight="1">
      <c r="A41" s="43">
        <v>26</v>
      </c>
      <c r="B41" s="44"/>
      <c r="C41" s="44"/>
      <c r="D41" s="44"/>
      <c r="E41" s="45"/>
      <c r="F41" s="50" t="s">
        <v>137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327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281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516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516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25" customFormat="1" ht="18" customHeight="1">
      <c r="A42" s="43">
        <v>27</v>
      </c>
      <c r="B42" s="44"/>
      <c r="C42" s="44"/>
      <c r="D42" s="44"/>
      <c r="E42" s="45"/>
      <c r="F42" s="50" t="s">
        <v>138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25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>
        <v>24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92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92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46" customFormat="1" ht="18" customHeight="1">
      <c r="A43" s="43">
        <v>28</v>
      </c>
      <c r="B43" s="44"/>
      <c r="C43" s="44"/>
      <c r="D43" s="44"/>
      <c r="E43" s="45"/>
      <c r="F43" s="50" t="s">
        <v>139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58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52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10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10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25" customFormat="1" ht="18" customHeight="1">
      <c r="A44" s="43">
        <v>29</v>
      </c>
      <c r="B44" s="44"/>
      <c r="C44" s="44"/>
      <c r="D44" s="44"/>
      <c r="E44" s="45"/>
      <c r="F44" s="47" t="s">
        <v>21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40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0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40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0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2"/>
      <c r="DT44" s="40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2"/>
      <c r="ES44" s="40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2"/>
    </row>
    <row r="45" s="25" customFormat="1" ht="18" customHeight="1">
      <c r="A45" s="43">
        <v>30</v>
      </c>
      <c r="B45" s="44"/>
      <c r="C45" s="44"/>
      <c r="D45" s="44"/>
      <c r="E45" s="45"/>
      <c r="F45" s="50" t="s">
        <v>84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114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95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16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16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25" customFormat="1" ht="18" customHeight="1">
      <c r="A46" s="43">
        <v>31</v>
      </c>
      <c r="B46" s="44"/>
      <c r="C46" s="44"/>
      <c r="D46" s="44"/>
      <c r="E46" s="45"/>
      <c r="F46" s="50" t="s">
        <v>23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2"/>
      <c r="AU46" s="29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29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297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29">
        <v>295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24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24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="25" customFormat="1" ht="18" customHeight="1">
      <c r="A47" s="43">
        <v>32</v>
      </c>
      <c r="B47" s="44"/>
      <c r="C47" s="44"/>
      <c r="D47" s="44"/>
      <c r="E47" s="45"/>
      <c r="F47" s="50" t="s">
        <v>24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224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224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9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9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46" customFormat="1" ht="18" customHeight="1">
      <c r="A48" s="43">
        <v>33</v>
      </c>
      <c r="B48" s="44"/>
      <c r="C48" s="44"/>
      <c r="D48" s="44"/>
      <c r="E48" s="45"/>
      <c r="F48" s="50" t="s">
        <v>25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29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202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>
        <v>202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2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2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46" customFormat="1" ht="18" customHeight="1">
      <c r="A49" s="43">
        <v>34</v>
      </c>
      <c r="B49" s="44"/>
      <c r="C49" s="44"/>
      <c r="D49" s="44"/>
      <c r="E49" s="45"/>
      <c r="F49" s="47" t="s">
        <v>26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9"/>
      <c r="AU49" s="40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0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2"/>
      <c r="CT49" s="40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0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2"/>
      <c r="DT49" s="40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2"/>
      <c r="ES49" s="40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2"/>
    </row>
    <row r="50" s="25" customFormat="1" ht="18" customHeight="1">
      <c r="A50" s="43">
        <v>35</v>
      </c>
      <c r="B50" s="44"/>
      <c r="C50" s="44"/>
      <c r="D50" s="44"/>
      <c r="E50" s="45"/>
      <c r="F50" s="50" t="s">
        <v>27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2"/>
      <c r="AU50" s="29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29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1"/>
      <c r="CT50" s="29">
        <v>949</v>
      </c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29">
        <v>911</v>
      </c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1"/>
      <c r="DT50" s="29">
        <v>80</v>
      </c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1"/>
      <c r="ES50" s="29">
        <v>80</v>
      </c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25" customFormat="1" ht="18" customHeight="1">
      <c r="A51" s="43">
        <v>36</v>
      </c>
      <c r="B51" s="44"/>
      <c r="C51" s="44"/>
      <c r="D51" s="44"/>
      <c r="E51" s="45"/>
      <c r="F51" s="50" t="s">
        <v>114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406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353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699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699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43">
        <v>37</v>
      </c>
      <c r="B52" s="44"/>
      <c r="C52" s="44"/>
      <c r="D52" s="44"/>
      <c r="E52" s="45"/>
      <c r="F52" s="50" t="s">
        <v>140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2"/>
      <c r="AU52" s="29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29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337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29">
        <v>293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341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341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46" customFormat="1" ht="18" customHeight="1">
      <c r="A53" s="43">
        <v>38</v>
      </c>
      <c r="B53" s="44"/>
      <c r="C53" s="44"/>
      <c r="D53" s="44"/>
      <c r="E53" s="45"/>
      <c r="F53" s="47" t="s">
        <v>28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9"/>
      <c r="AU53" s="40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0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2"/>
      <c r="BU53" s="40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2"/>
      <c r="CT53" s="40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0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2"/>
      <c r="DT53" s="40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2"/>
      <c r="ES53" s="40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2"/>
    </row>
    <row r="54" s="25" customFormat="1" ht="18" customHeight="1">
      <c r="A54" s="43">
        <v>39</v>
      </c>
      <c r="B54" s="44"/>
      <c r="C54" s="44"/>
      <c r="D54" s="44"/>
      <c r="E54" s="45"/>
      <c r="F54" s="50" t="s">
        <v>104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2"/>
      <c r="AU54" s="29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29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919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29">
        <v>886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160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160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25" customFormat="1" ht="18" customHeight="1">
      <c r="A55" s="43">
        <v>40</v>
      </c>
      <c r="B55" s="44"/>
      <c r="C55" s="44"/>
      <c r="D55" s="44"/>
      <c r="E55" s="45"/>
      <c r="F55" s="50" t="s">
        <v>29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708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514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369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369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25" customFormat="1" ht="18" customHeight="1">
      <c r="A56" s="43">
        <v>41</v>
      </c>
      <c r="B56" s="44"/>
      <c r="C56" s="44"/>
      <c r="D56" s="44"/>
      <c r="E56" s="45"/>
      <c r="F56" s="50" t="s">
        <v>141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  <c r="AU56" s="29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196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>
        <v>196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61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61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46" customFormat="1" ht="18" customHeight="1">
      <c r="A57" s="43">
        <v>42</v>
      </c>
      <c r="B57" s="44"/>
      <c r="C57" s="44"/>
      <c r="D57" s="44"/>
      <c r="E57" s="45"/>
      <c r="F57" s="50" t="s">
        <v>105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48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47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5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5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43">
        <v>43</v>
      </c>
      <c r="B58" s="44"/>
      <c r="C58" s="44"/>
      <c r="D58" s="44"/>
      <c r="E58" s="45"/>
      <c r="F58" s="47" t="s">
        <v>30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40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0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2"/>
      <c r="BU58" s="40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2"/>
      <c r="CT58" s="40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0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2"/>
      <c r="DT58" s="40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2"/>
      <c r="ES58" s="40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2"/>
    </row>
    <row r="59" s="25" customFormat="1" ht="18" customHeight="1">
      <c r="A59" s="43">
        <v>44</v>
      </c>
      <c r="B59" s="44"/>
      <c r="C59" s="44"/>
      <c r="D59" s="44"/>
      <c r="E59" s="45"/>
      <c r="F59" s="50" t="s">
        <v>31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1038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1003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9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9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25" customFormat="1" ht="18" customHeight="1">
      <c r="A60" s="43">
        <v>45</v>
      </c>
      <c r="B60" s="44"/>
      <c r="C60" s="44"/>
      <c r="D60" s="44"/>
      <c r="E60" s="45"/>
      <c r="F60" s="50" t="s">
        <v>142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  <c r="AU60" s="29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29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725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29">
        <v>725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101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101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25" customFormat="1" ht="18" customHeight="1">
      <c r="A61" s="43">
        <v>46</v>
      </c>
      <c r="B61" s="44"/>
      <c r="C61" s="44"/>
      <c r="D61" s="44"/>
      <c r="E61" s="45"/>
      <c r="F61" s="50" t="s">
        <v>32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2"/>
      <c r="AU61" s="29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316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29">
        <v>205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11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v>11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="25" customFormat="1" ht="18" customHeight="1">
      <c r="A62" s="43">
        <v>47</v>
      </c>
      <c r="B62" s="44"/>
      <c r="C62" s="44"/>
      <c r="D62" s="44"/>
      <c r="E62" s="45"/>
      <c r="F62" s="50" t="s">
        <v>143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25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>
        <v>13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46" customFormat="1" ht="18" customHeight="1">
      <c r="A63" s="43">
        <v>48</v>
      </c>
      <c r="B63" s="44"/>
      <c r="C63" s="44"/>
      <c r="D63" s="44"/>
      <c r="E63" s="45"/>
      <c r="F63" s="50" t="s">
        <v>144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123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102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33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33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46" customFormat="1" ht="18" customHeight="1">
      <c r="A64" s="43">
        <v>49</v>
      </c>
      <c r="B64" s="44"/>
      <c r="C64" s="44"/>
      <c r="D64" s="44"/>
      <c r="E64" s="45"/>
      <c r="F64" s="47" t="s">
        <v>33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9"/>
      <c r="AU64" s="40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0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2"/>
      <c r="CT64" s="40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0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2"/>
      <c r="DT64" s="40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2"/>
      <c r="ES64" s="40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2"/>
    </row>
    <row r="65" s="25" customFormat="1" ht="18" customHeight="1">
      <c r="A65" s="43">
        <v>50</v>
      </c>
      <c r="B65" s="44"/>
      <c r="C65" s="44"/>
      <c r="D65" s="44"/>
      <c r="E65" s="45"/>
      <c r="F65" s="50" t="s">
        <v>34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2"/>
      <c r="AU65" s="29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1080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>
        <v>1049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49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v>49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25" customFormat="1" ht="18" customHeight="1">
      <c r="A66" s="43">
        <v>51</v>
      </c>
      <c r="B66" s="44"/>
      <c r="C66" s="44"/>
      <c r="D66" s="44"/>
      <c r="E66" s="45"/>
      <c r="F66" s="50" t="s">
        <v>35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29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29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792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29">
        <v>474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93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93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46" customFormat="1" ht="18" customHeight="1">
      <c r="A67" s="43">
        <v>52</v>
      </c>
      <c r="B67" s="44"/>
      <c r="C67" s="44"/>
      <c r="D67" s="44"/>
      <c r="E67" s="45"/>
      <c r="F67" s="50" t="s">
        <v>36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2"/>
      <c r="AU67" s="29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29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131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29">
        <v>123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9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v>9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46" customFormat="1" ht="18" customHeight="1">
      <c r="A68" s="43">
        <v>53</v>
      </c>
      <c r="B68" s="44"/>
      <c r="C68" s="44"/>
      <c r="D68" s="44"/>
      <c r="E68" s="45"/>
      <c r="F68" s="47" t="s">
        <v>37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9"/>
      <c r="AU68" s="40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0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2"/>
      <c r="CT68" s="40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0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2"/>
      <c r="DT68" s="40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2"/>
      <c r="ES68" s="40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2"/>
    </row>
    <row r="69" s="25" customFormat="1" ht="18" customHeight="1">
      <c r="A69" s="43">
        <v>54</v>
      </c>
      <c r="B69" s="44"/>
      <c r="C69" s="44"/>
      <c r="D69" s="44"/>
      <c r="E69" s="45"/>
      <c r="F69" s="50" t="s">
        <v>38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9"/>
      <c r="AU69" s="40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0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2"/>
      <c r="CT69" s="29">
        <v>1046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29">
        <v>1012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26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v>26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="46" customFormat="1" ht="18" customHeight="1">
      <c r="A70" s="43">
        <v>55</v>
      </c>
      <c r="B70" s="44"/>
      <c r="C70" s="44"/>
      <c r="D70" s="44"/>
      <c r="E70" s="45"/>
      <c r="F70" s="50" t="s">
        <v>145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29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29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113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29">
        <v>105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71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71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="46" customFormat="1" ht="18" customHeight="1">
      <c r="A71" s="43">
        <v>56</v>
      </c>
      <c r="B71" s="44"/>
      <c r="C71" s="44"/>
      <c r="D71" s="44"/>
      <c r="E71" s="45"/>
      <c r="F71" s="47" t="s">
        <v>39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9"/>
      <c r="AU71" s="40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0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2"/>
      <c r="CT71" s="40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0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2"/>
      <c r="DT71" s="40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2"/>
      <c r="ES71" s="40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2"/>
    </row>
    <row r="72" s="25" customFormat="1" ht="18" customHeight="1">
      <c r="A72" s="43">
        <v>57</v>
      </c>
      <c r="B72" s="44"/>
      <c r="C72" s="44"/>
      <c r="D72" s="44"/>
      <c r="E72" s="45"/>
      <c r="F72" s="50" t="s">
        <v>40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9"/>
      <c r="AU72" s="40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0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2"/>
      <c r="CT72" s="29">
        <v>1544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29">
        <v>1487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349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v>349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="25" customFormat="1" ht="18" customHeight="1">
      <c r="A73" s="43">
        <v>58</v>
      </c>
      <c r="B73" s="44"/>
      <c r="C73" s="44"/>
      <c r="D73" s="44"/>
      <c r="E73" s="45"/>
      <c r="F73" s="50" t="s">
        <v>146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2"/>
      <c r="AU73" s="29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29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1"/>
      <c r="BU73" s="29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1"/>
      <c r="CT73" s="29">
        <v>108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29">
        <v>14</v>
      </c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1"/>
      <c r="DT73" s="29">
        <v>0</v>
      </c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1"/>
      <c r="ES73" s="29">
        <v>0</v>
      </c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1"/>
    </row>
    <row r="74" s="25" customFormat="1" ht="18" customHeight="1">
      <c r="A74" s="43">
        <v>59</v>
      </c>
      <c r="B74" s="44"/>
      <c r="C74" s="44"/>
      <c r="D74" s="44"/>
      <c r="E74" s="45"/>
      <c r="F74" s="50" t="s">
        <v>147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2"/>
      <c r="AU74" s="29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29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499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29">
        <v>376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350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v>350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="46" customFormat="1" ht="18" customHeight="1">
      <c r="A75" s="43">
        <v>60</v>
      </c>
      <c r="B75" s="44"/>
      <c r="C75" s="44"/>
      <c r="D75" s="44"/>
      <c r="E75" s="45"/>
      <c r="F75" s="50" t="s">
        <v>148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2"/>
      <c r="AU75" s="29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29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183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29">
        <v>175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21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v>21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="46" customFormat="1" ht="18" customHeight="1">
      <c r="A76" s="43">
        <v>61</v>
      </c>
      <c r="B76" s="44"/>
      <c r="C76" s="44"/>
      <c r="D76" s="44"/>
      <c r="E76" s="45"/>
      <c r="F76" s="47" t="s">
        <v>41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9"/>
      <c r="AU76" s="40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0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2"/>
      <c r="CT76" s="40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0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2"/>
      <c r="DT76" s="40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2"/>
      <c r="ES76" s="40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2"/>
    </row>
    <row r="77" s="46" customFormat="1" ht="18" customHeight="1">
      <c r="A77" s="43">
        <v>62</v>
      </c>
      <c r="B77" s="44"/>
      <c r="C77" s="44"/>
      <c r="D77" s="44"/>
      <c r="E77" s="45"/>
      <c r="F77" s="50" t="s">
        <v>42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2"/>
      <c r="AU77" s="29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29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1192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29">
        <v>1152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519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519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="25" customFormat="1" ht="18" customHeight="1">
      <c r="A78" s="43">
        <v>63</v>
      </c>
      <c r="B78" s="44"/>
      <c r="C78" s="44"/>
      <c r="D78" s="44"/>
      <c r="E78" s="45"/>
      <c r="F78" s="50" t="s">
        <v>149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2"/>
      <c r="AU78" s="29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29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12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29">
        <v>10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36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v>36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="46" customFormat="1" ht="18" customHeight="1">
      <c r="A79" s="43">
        <v>64</v>
      </c>
      <c r="B79" s="44"/>
      <c r="C79" s="44"/>
      <c r="D79" s="44"/>
      <c r="E79" s="45"/>
      <c r="F79" s="50" t="s">
        <v>150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2"/>
      <c r="AU79" s="29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29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1"/>
      <c r="BU79" s="29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1"/>
      <c r="CT79" s="29">
        <v>348</v>
      </c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29">
        <v>320</v>
      </c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1"/>
      <c r="DT79" s="29">
        <v>78</v>
      </c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1"/>
      <c r="ES79" s="29">
        <v>78</v>
      </c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1"/>
    </row>
    <row r="80" s="25" customFormat="1" ht="18" customHeight="1">
      <c r="A80" s="43">
        <v>65</v>
      </c>
      <c r="B80" s="44"/>
      <c r="C80" s="44"/>
      <c r="D80" s="44"/>
      <c r="E80" s="45"/>
      <c r="F80" s="47" t="s">
        <v>43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9"/>
      <c r="AU80" s="40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0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2"/>
      <c r="BU80" s="40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2"/>
      <c r="CT80" s="40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0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2"/>
      <c r="DT80" s="40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2"/>
      <c r="ES80" s="40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2"/>
    </row>
    <row r="81" s="46" customFormat="1" ht="18" customHeight="1">
      <c r="A81" s="43">
        <v>66</v>
      </c>
      <c r="B81" s="44"/>
      <c r="C81" s="44"/>
      <c r="D81" s="44"/>
      <c r="E81" s="45"/>
      <c r="F81" s="50" t="s">
        <v>44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2"/>
      <c r="AU81" s="29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29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1475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29">
        <v>1115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7093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v>7093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="46" customFormat="1" ht="18" customHeight="1">
      <c r="A82" s="43">
        <v>67</v>
      </c>
      <c r="B82" s="44"/>
      <c r="C82" s="44"/>
      <c r="D82" s="44"/>
      <c r="E82" s="45"/>
      <c r="F82" s="47" t="s">
        <v>85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9"/>
      <c r="AU82" s="40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0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2"/>
      <c r="BU82" s="40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2"/>
      <c r="CT82" s="40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0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2"/>
      <c r="DT82" s="40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2"/>
      <c r="ES82" s="40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2"/>
    </row>
    <row r="83" s="46" customFormat="1" ht="18" customHeight="1">
      <c r="A83" s="43">
        <v>68</v>
      </c>
      <c r="B83" s="44"/>
      <c r="C83" s="44"/>
      <c r="D83" s="44"/>
      <c r="E83" s="45"/>
      <c r="F83" s="50" t="s">
        <v>86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2"/>
      <c r="AU83" s="29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29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639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29">
        <v>622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22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22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="25" customFormat="1" ht="18" customHeight="1">
      <c r="A84" s="43">
        <v>69</v>
      </c>
      <c r="B84" s="44"/>
      <c r="C84" s="44"/>
      <c r="D84" s="44"/>
      <c r="E84" s="45"/>
      <c r="F84" s="47" t="s">
        <v>87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9"/>
      <c r="AU84" s="40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0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2"/>
      <c r="BU84" s="40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2"/>
      <c r="CT84" s="40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0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2"/>
      <c r="DT84" s="40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2"/>
      <c r="ES84" s="40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2"/>
    </row>
    <row r="85" s="46" customFormat="1" ht="18" customHeight="1">
      <c r="A85" s="43">
        <v>70</v>
      </c>
      <c r="B85" s="44"/>
      <c r="C85" s="44"/>
      <c r="D85" s="44"/>
      <c r="E85" s="45"/>
      <c r="F85" s="50" t="s">
        <v>151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2"/>
      <c r="AU85" s="29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29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60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29">
        <v>55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="46" customFormat="1" ht="18" customHeight="1">
      <c r="A86" s="43">
        <v>71</v>
      </c>
      <c r="B86" s="44"/>
      <c r="C86" s="44"/>
      <c r="D86" s="44"/>
      <c r="E86" s="45"/>
      <c r="F86" s="47" t="s">
        <v>90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9"/>
      <c r="AU86" s="40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0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2"/>
      <c r="BU86" s="40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2"/>
      <c r="CT86" s="40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0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2"/>
      <c r="DT86" s="40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2"/>
      <c r="ES86" s="40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2"/>
    </row>
    <row r="87" s="25" customFormat="1" ht="18" customHeight="1">
      <c r="A87" s="43">
        <v>72</v>
      </c>
      <c r="B87" s="44"/>
      <c r="C87" s="44"/>
      <c r="D87" s="44"/>
      <c r="E87" s="45"/>
      <c r="F87" s="50" t="s">
        <v>106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2"/>
      <c r="AU87" s="29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29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749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29">
        <v>731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0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="25" customFormat="1" ht="18" customHeight="1">
      <c r="A88" s="43">
        <v>73</v>
      </c>
      <c r="B88" s="44"/>
      <c r="C88" s="44"/>
      <c r="D88" s="44"/>
      <c r="E88" s="45"/>
      <c r="F88" s="50" t="s">
        <v>152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2"/>
      <c r="AU88" s="29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="25" customFormat="1" ht="18" customHeight="1">
      <c r="A89" s="43">
        <v>74</v>
      </c>
      <c r="B89" s="44"/>
      <c r="C89" s="44"/>
      <c r="D89" s="44"/>
      <c r="E89" s="45"/>
      <c r="F89" s="50" t="s">
        <v>91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2"/>
      <c r="AU89" s="29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29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272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29">
        <v>250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6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6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="25" customFormat="1" ht="18" customHeight="1">
      <c r="A90" s="43">
        <v>75</v>
      </c>
      <c r="B90" s="44"/>
      <c r="C90" s="44"/>
      <c r="D90" s="44"/>
      <c r="E90" s="45"/>
      <c r="F90" s="47" t="s">
        <v>45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9"/>
      <c r="AU90" s="29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29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29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="25" customFormat="1" ht="18" customHeight="1">
      <c r="A91" s="43">
        <v>76</v>
      </c>
      <c r="B91" s="44"/>
      <c r="C91" s="44"/>
      <c r="D91" s="44"/>
      <c r="E91" s="45"/>
      <c r="F91" s="50" t="s">
        <v>46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9"/>
      <c r="AU91" s="29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29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1"/>
      <c r="BU91" s="29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1"/>
      <c r="CT91" s="29">
        <v>1589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29">
        <v>1547</v>
      </c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1"/>
      <c r="DT91" s="29">
        <v>40</v>
      </c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29">
        <v>40</v>
      </c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1"/>
    </row>
    <row r="92" s="46" customFormat="1" ht="18" customHeight="1">
      <c r="A92" s="43">
        <v>77</v>
      </c>
      <c r="B92" s="44"/>
      <c r="C92" s="44"/>
      <c r="D92" s="44"/>
      <c r="E92" s="45"/>
      <c r="F92" s="50" t="s">
        <v>47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2"/>
      <c r="AU92" s="29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29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145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29">
        <v>113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2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2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="46" customFormat="1" ht="18" customHeight="1">
      <c r="A93" s="43">
        <v>78</v>
      </c>
      <c r="B93" s="44"/>
      <c r="C93" s="44"/>
      <c r="D93" s="44"/>
      <c r="E93" s="45"/>
      <c r="F93" s="47" t="s">
        <v>48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9"/>
      <c r="AU93" s="40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0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2"/>
      <c r="BU93" s="40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2"/>
      <c r="CT93" s="40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0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2"/>
      <c r="DT93" s="40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2"/>
      <c r="ES93" s="40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2"/>
    </row>
    <row r="94" s="25" customFormat="1" ht="18" customHeight="1">
      <c r="A94" s="43">
        <v>79</v>
      </c>
      <c r="B94" s="44"/>
      <c r="C94" s="44"/>
      <c r="D94" s="44"/>
      <c r="E94" s="45"/>
      <c r="F94" s="50" t="s">
        <v>49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9"/>
      <c r="AU94" s="40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0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2"/>
      <c r="CT94" s="29">
        <v>905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29">
        <v>881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33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v>33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="25" customFormat="1" ht="18" customHeight="1">
      <c r="A95" s="43">
        <v>80</v>
      </c>
      <c r="B95" s="44"/>
      <c r="C95" s="44"/>
      <c r="D95" s="44"/>
      <c r="E95" s="45"/>
      <c r="F95" s="50" t="s">
        <v>50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2"/>
      <c r="AU95" s="29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29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1"/>
      <c r="BU95" s="29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1"/>
      <c r="CT95" s="29">
        <v>163</v>
      </c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29">
        <v>135</v>
      </c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1"/>
      <c r="DT95" s="29">
        <v>57</v>
      </c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1"/>
      <c r="ES95" s="29">
        <v>57</v>
      </c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1"/>
    </row>
    <row r="96" s="25" customFormat="1" ht="18" customHeight="1">
      <c r="A96" s="43">
        <v>81</v>
      </c>
      <c r="B96" s="44"/>
      <c r="C96" s="44"/>
      <c r="D96" s="44"/>
      <c r="E96" s="45"/>
      <c r="F96" s="50" t="s">
        <v>52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2"/>
      <c r="AU96" s="29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29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1"/>
      <c r="BU96" s="29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1"/>
      <c r="CT96" s="29">
        <v>108</v>
      </c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29">
        <v>106</v>
      </c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1"/>
      <c r="DT96" s="29">
        <v>0</v>
      </c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1"/>
      <c r="ES96" s="29">
        <v>0</v>
      </c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1"/>
    </row>
    <row r="97" s="25" customFormat="1" ht="18" customHeight="1">
      <c r="A97" s="43">
        <v>82</v>
      </c>
      <c r="B97" s="44"/>
      <c r="C97" s="44"/>
      <c r="D97" s="44"/>
      <c r="E97" s="45"/>
      <c r="F97" s="47" t="s">
        <v>53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2"/>
      <c r="AU97" s="29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29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1"/>
      <c r="BU97" s="29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1"/>
      <c r="CT97" s="29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29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1"/>
      <c r="DT97" s="29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1"/>
      <c r="ES97" s="29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1"/>
    </row>
    <row r="98" s="46" customFormat="1" ht="18" customHeight="1">
      <c r="A98" s="43">
        <v>83</v>
      </c>
      <c r="B98" s="44"/>
      <c r="C98" s="44"/>
      <c r="D98" s="44"/>
      <c r="E98" s="45"/>
      <c r="F98" s="50" t="s">
        <v>54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2"/>
      <c r="AU98" s="29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29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1"/>
      <c r="BU98" s="29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1"/>
      <c r="CT98" s="29">
        <v>519</v>
      </c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29">
        <v>499</v>
      </c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1"/>
      <c r="DT98" s="29">
        <v>60</v>
      </c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1"/>
      <c r="ES98" s="29">
        <v>60</v>
      </c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1"/>
    </row>
    <row r="99" s="46" customFormat="1" ht="18" customHeight="1">
      <c r="A99" s="43">
        <v>84</v>
      </c>
      <c r="B99" s="44"/>
      <c r="C99" s="44"/>
      <c r="D99" s="44"/>
      <c r="E99" s="45"/>
      <c r="F99" s="47" t="s">
        <v>55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9"/>
      <c r="AU99" s="40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0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2"/>
      <c r="CT99" s="40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0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2"/>
      <c r="DT99" s="40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2"/>
      <c r="ES99" s="40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2"/>
    </row>
    <row r="100" s="25" customFormat="1" ht="18" customHeight="1">
      <c r="A100" s="43">
        <v>85</v>
      </c>
      <c r="B100" s="44"/>
      <c r="C100" s="44"/>
      <c r="D100" s="44"/>
      <c r="E100" s="45"/>
      <c r="F100" s="50" t="s">
        <v>56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9"/>
      <c r="AU100" s="40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0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2"/>
      <c r="CT100" s="29">
        <v>572</v>
      </c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29">
        <v>556</v>
      </c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1"/>
      <c r="DT100" s="29">
        <v>0</v>
      </c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1"/>
      <c r="ES100" s="29">
        <v>0</v>
      </c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1"/>
    </row>
    <row r="101" s="25" customFormat="1" ht="18" customHeight="1">
      <c r="A101" s="43">
        <v>86</v>
      </c>
      <c r="B101" s="44"/>
      <c r="C101" s="44"/>
      <c r="D101" s="44"/>
      <c r="E101" s="45"/>
      <c r="F101" s="50" t="s">
        <v>25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2"/>
      <c r="AU101" s="29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29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1"/>
      <c r="BU101" s="29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1"/>
      <c r="CT101" s="29">
        <v>32</v>
      </c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29">
        <v>32</v>
      </c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1"/>
      <c r="DT101" s="29">
        <v>5</v>
      </c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1"/>
      <c r="ES101" s="29">
        <v>5</v>
      </c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1"/>
    </row>
    <row r="102" s="46" customFormat="1" ht="18" customHeight="1">
      <c r="A102" s="43">
        <v>87</v>
      </c>
      <c r="B102" s="44"/>
      <c r="C102" s="44"/>
      <c r="D102" s="44"/>
      <c r="E102" s="45"/>
      <c r="F102" s="50" t="s">
        <v>57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2"/>
      <c r="AU102" s="29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29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1"/>
      <c r="BU102" s="29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1"/>
      <c r="CT102" s="29">
        <v>539</v>
      </c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29">
        <v>520</v>
      </c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1"/>
      <c r="DT102" s="29">
        <v>52</v>
      </c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1"/>
      <c r="ES102" s="29">
        <v>52</v>
      </c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1"/>
    </row>
    <row r="103" s="25" customFormat="1" ht="18" customHeight="1">
      <c r="A103" s="43">
        <v>88</v>
      </c>
      <c r="B103" s="44"/>
      <c r="C103" s="44"/>
      <c r="D103" s="44"/>
      <c r="E103" s="45"/>
      <c r="F103" s="47" t="s">
        <v>153</v>
      </c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29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29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1"/>
      <c r="BU103" s="29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1"/>
      <c r="CT103" s="29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29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1"/>
      <c r="DT103" s="29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1"/>
      <c r="ES103" s="29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1"/>
    </row>
    <row r="104" s="46" customFormat="1" ht="18" customHeight="1">
      <c r="A104" s="43">
        <v>89</v>
      </c>
      <c r="B104" s="44"/>
      <c r="C104" s="44"/>
      <c r="D104" s="44"/>
      <c r="E104" s="45"/>
      <c r="F104" s="50" t="s">
        <v>154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2"/>
      <c r="AU104" s="29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29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1"/>
      <c r="BU104" s="29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1"/>
      <c r="CT104" s="29">
        <v>562</v>
      </c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29">
        <v>455</v>
      </c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1"/>
      <c r="DT104" s="29">
        <v>323</v>
      </c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1"/>
      <c r="ES104" s="29">
        <v>323</v>
      </c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1"/>
    </row>
    <row r="105" s="46" customFormat="1" ht="18" customHeight="1">
      <c r="A105" s="43">
        <v>90</v>
      </c>
      <c r="B105" s="44"/>
      <c r="C105" s="44"/>
      <c r="D105" s="44"/>
      <c r="E105" s="45"/>
      <c r="F105" s="47" t="s">
        <v>58</v>
      </c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9"/>
      <c r="AU105" s="40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0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2"/>
      <c r="BU105" s="40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2"/>
      <c r="CT105" s="40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0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2"/>
      <c r="DT105" s="40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2"/>
      <c r="ES105" s="29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1"/>
    </row>
    <row r="106" s="25" customFormat="1" ht="18" customHeight="1">
      <c r="A106" s="43">
        <v>91</v>
      </c>
      <c r="B106" s="44"/>
      <c r="C106" s="44"/>
      <c r="D106" s="44"/>
      <c r="E106" s="45"/>
      <c r="F106" s="50" t="s">
        <v>155</v>
      </c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2"/>
      <c r="AU106" s="29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29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1"/>
      <c r="BU106" s="29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1"/>
      <c r="CT106" s="29">
        <v>1349</v>
      </c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29">
        <v>1310</v>
      </c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1"/>
      <c r="DT106" s="29">
        <v>726</v>
      </c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1"/>
      <c r="ES106" s="29">
        <v>726</v>
      </c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1"/>
    </row>
    <row r="107" s="25" customFormat="1" ht="18" customHeight="1">
      <c r="A107" s="43">
        <v>92</v>
      </c>
      <c r="B107" s="44"/>
      <c r="C107" s="44"/>
      <c r="D107" s="44"/>
      <c r="E107" s="45"/>
      <c r="F107" s="50" t="s">
        <v>156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2"/>
      <c r="AU107" s="29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29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1"/>
      <c r="BU107" s="29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1"/>
      <c r="CT107" s="29">
        <v>343</v>
      </c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29">
        <v>291</v>
      </c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1"/>
      <c r="DT107" s="29">
        <v>461</v>
      </c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1"/>
      <c r="ES107" s="29">
        <v>461</v>
      </c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1"/>
    </row>
    <row r="108" s="46" customFormat="1" ht="18" customHeight="1">
      <c r="A108" s="43">
        <v>93</v>
      </c>
      <c r="B108" s="44"/>
      <c r="C108" s="44"/>
      <c r="D108" s="44"/>
      <c r="E108" s="45"/>
      <c r="F108" s="50" t="s">
        <v>59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2"/>
      <c r="AU108" s="29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29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1"/>
      <c r="BU108" s="29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1"/>
      <c r="CT108" s="29">
        <v>168</v>
      </c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29">
        <v>69</v>
      </c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1"/>
      <c r="DT108" s="29">
        <v>135</v>
      </c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1"/>
      <c r="ES108" s="29">
        <v>135</v>
      </c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1"/>
    </row>
    <row r="109" s="46" customFormat="1" ht="18" customHeight="1">
      <c r="A109" s="43">
        <v>94</v>
      </c>
      <c r="B109" s="44"/>
      <c r="C109" s="44"/>
      <c r="D109" s="44"/>
      <c r="E109" s="45"/>
      <c r="F109" s="47" t="s">
        <v>118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9"/>
      <c r="AU109" s="40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0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2"/>
      <c r="BU109" s="40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2"/>
      <c r="CT109" s="40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0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2"/>
      <c r="DT109" s="40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2"/>
      <c r="ES109" s="29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1"/>
    </row>
    <row r="110" s="25" customFormat="1" ht="18" customHeight="1">
      <c r="A110" s="43">
        <v>95</v>
      </c>
      <c r="B110" s="44"/>
      <c r="C110" s="44"/>
      <c r="D110" s="44"/>
      <c r="E110" s="45"/>
      <c r="F110" s="50" t="s">
        <v>157</v>
      </c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2"/>
      <c r="AU110" s="29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29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1"/>
      <c r="BU110" s="29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1"/>
      <c r="CT110" s="29">
        <v>645</v>
      </c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29">
        <v>628</v>
      </c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1"/>
      <c r="DT110" s="29">
        <v>16</v>
      </c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1"/>
      <c r="ES110" s="29">
        <v>16</v>
      </c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1"/>
    </row>
    <row r="111" s="25" customFormat="1" ht="18" customHeight="1">
      <c r="A111" s="43">
        <v>96</v>
      </c>
      <c r="B111" s="44"/>
      <c r="C111" s="44"/>
      <c r="D111" s="44"/>
      <c r="E111" s="45"/>
      <c r="F111" s="50" t="s">
        <v>158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2"/>
      <c r="AU111" s="29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29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1"/>
      <c r="BU111" s="29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1"/>
      <c r="CT111" s="29">
        <v>276</v>
      </c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29">
        <v>265</v>
      </c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1"/>
      <c r="DT111" s="29">
        <v>313</v>
      </c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1"/>
      <c r="ES111" s="29">
        <v>313</v>
      </c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1"/>
    </row>
    <row r="112" s="46" customFormat="1" ht="18" customHeight="1">
      <c r="A112" s="43">
        <v>97</v>
      </c>
      <c r="B112" s="44"/>
      <c r="C112" s="44"/>
      <c r="D112" s="44"/>
      <c r="E112" s="45"/>
      <c r="F112" s="50" t="s">
        <v>120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2"/>
      <c r="AU112" s="29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29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1"/>
      <c r="BU112" s="29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1"/>
      <c r="CT112" s="29">
        <v>7</v>
      </c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29">
        <v>7</v>
      </c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1"/>
      <c r="DT112" s="29">
        <v>5</v>
      </c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1"/>
      <c r="ES112" s="29">
        <v>5</v>
      </c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1"/>
    </row>
    <row r="113" s="46" customFormat="1" ht="18" customHeight="1">
      <c r="A113" s="43">
        <v>98</v>
      </c>
      <c r="B113" s="44"/>
      <c r="C113" s="44"/>
      <c r="D113" s="44"/>
      <c r="E113" s="45"/>
      <c r="F113" s="47" t="s">
        <v>63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9"/>
      <c r="AU113" s="40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0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2"/>
      <c r="BU113" s="40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2"/>
      <c r="CT113" s="40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0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2"/>
      <c r="DT113" s="40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2"/>
      <c r="ES113" s="29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1"/>
    </row>
    <row r="114" s="25" customFormat="1" ht="18" customHeight="1">
      <c r="A114" s="43">
        <v>99</v>
      </c>
      <c r="B114" s="44"/>
      <c r="C114" s="44"/>
      <c r="D114" s="44"/>
      <c r="E114" s="45"/>
      <c r="F114" s="50" t="s">
        <v>64</v>
      </c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2"/>
      <c r="AU114" s="29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29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1"/>
      <c r="BU114" s="29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1"/>
      <c r="CT114" s="29">
        <v>1293</v>
      </c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29">
        <v>1245</v>
      </c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1"/>
      <c r="DT114" s="29">
        <v>626</v>
      </c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1"/>
      <c r="ES114" s="29">
        <v>626</v>
      </c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1"/>
    </row>
    <row r="115" s="25" customFormat="1" ht="18" customHeight="1">
      <c r="A115" s="43">
        <v>100</v>
      </c>
      <c r="B115" s="44"/>
      <c r="C115" s="44"/>
      <c r="D115" s="44"/>
      <c r="E115" s="45"/>
      <c r="F115" s="50" t="s">
        <v>159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2"/>
      <c r="AU115" s="29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29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1"/>
      <c r="BU115" s="29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1"/>
      <c r="CT115" s="29">
        <v>32</v>
      </c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29">
        <v>32</v>
      </c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1"/>
      <c r="DT115" s="29">
        <v>45</v>
      </c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1"/>
      <c r="ES115" s="29">
        <v>45</v>
      </c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1"/>
    </row>
    <row r="116" s="25" customFormat="1" ht="18" customHeight="1">
      <c r="A116" s="43">
        <v>101</v>
      </c>
      <c r="B116" s="44"/>
      <c r="C116" s="44"/>
      <c r="D116" s="44"/>
      <c r="E116" s="45"/>
      <c r="F116" s="50" t="s">
        <v>160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2"/>
      <c r="AU116" s="29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29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1"/>
      <c r="BU116" s="29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1"/>
      <c r="CT116" s="29">
        <v>437</v>
      </c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29">
        <v>405</v>
      </c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1"/>
      <c r="DT116" s="29">
        <v>371</v>
      </c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1"/>
      <c r="ES116" s="29">
        <v>371</v>
      </c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1"/>
    </row>
    <row r="117" s="25" customFormat="1" ht="18" customHeight="1">
      <c r="A117" s="43">
        <v>102</v>
      </c>
      <c r="B117" s="44"/>
      <c r="C117" s="44"/>
      <c r="D117" s="44"/>
      <c r="E117" s="45"/>
      <c r="F117" s="50" t="s">
        <v>161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2"/>
      <c r="AU117" s="29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29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1"/>
      <c r="BU117" s="29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1"/>
      <c r="CT117" s="29">
        <v>28</v>
      </c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29">
        <v>26</v>
      </c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1"/>
      <c r="DT117" s="29">
        <v>16</v>
      </c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1"/>
      <c r="ES117" s="29">
        <v>16</v>
      </c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1"/>
    </row>
    <row r="118" s="25" customFormat="1" ht="18" customHeight="1">
      <c r="A118" s="43">
        <v>103</v>
      </c>
      <c r="B118" s="44"/>
      <c r="C118" s="44"/>
      <c r="D118" s="44"/>
      <c r="E118" s="45"/>
      <c r="F118" s="50" t="s">
        <v>162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2"/>
      <c r="AU118" s="29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29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1"/>
      <c r="BU118" s="29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1"/>
      <c r="CT118" s="29">
        <v>109</v>
      </c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29">
        <v>45</v>
      </c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1"/>
      <c r="DT118" s="29">
        <v>31</v>
      </c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1"/>
      <c r="ES118" s="29">
        <v>31</v>
      </c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1"/>
    </row>
    <row r="119" s="46" customFormat="1" ht="18" customHeight="1">
      <c r="A119" s="43">
        <v>104</v>
      </c>
      <c r="B119" s="44"/>
      <c r="C119" s="44"/>
      <c r="D119" s="44"/>
      <c r="E119" s="45"/>
      <c r="F119" s="50" t="s">
        <v>163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2"/>
      <c r="AU119" s="29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29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1"/>
      <c r="BU119" s="29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1"/>
      <c r="CT119" s="29">
        <v>81</v>
      </c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29">
        <v>20</v>
      </c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1"/>
      <c r="DT119" s="29">
        <v>28</v>
      </c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1"/>
      <c r="ES119" s="29">
        <v>28</v>
      </c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1"/>
    </row>
    <row r="120" s="46" customFormat="1" ht="18" customHeight="1">
      <c r="A120" s="43">
        <v>105</v>
      </c>
      <c r="B120" s="44"/>
      <c r="C120" s="44"/>
      <c r="D120" s="44"/>
      <c r="E120" s="45"/>
      <c r="F120" s="47" t="s">
        <v>65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9"/>
      <c r="AU120" s="40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0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2"/>
      <c r="BU120" s="40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2"/>
      <c r="CT120" s="40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0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2"/>
      <c r="DT120" s="40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2"/>
      <c r="ES120" s="29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1"/>
    </row>
    <row r="121" s="25" customFormat="1" ht="18" customHeight="1">
      <c r="A121" s="43">
        <v>106</v>
      </c>
      <c r="B121" s="44"/>
      <c r="C121" s="44"/>
      <c r="D121" s="44"/>
      <c r="E121" s="45"/>
      <c r="F121" s="50" t="s">
        <v>66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9"/>
      <c r="AU121" s="40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0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2"/>
      <c r="CT121" s="40">
        <v>591</v>
      </c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0">
        <v>572</v>
      </c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2"/>
      <c r="DT121" s="40">
        <v>14</v>
      </c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2"/>
      <c r="ES121" s="29">
        <v>14</v>
      </c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1"/>
    </row>
    <row r="122" s="25" customFormat="1" ht="18" customHeight="1">
      <c r="A122" s="43">
        <v>107</v>
      </c>
      <c r="B122" s="44"/>
      <c r="C122" s="44"/>
      <c r="D122" s="44"/>
      <c r="E122" s="45"/>
      <c r="F122" s="50" t="s">
        <v>164</v>
      </c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2"/>
      <c r="AU122" s="29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29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1"/>
      <c r="BU122" s="29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1"/>
      <c r="CT122" s="29">
        <v>26</v>
      </c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29">
        <v>12</v>
      </c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1"/>
      <c r="DT122" s="29">
        <v>0</v>
      </c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1"/>
      <c r="ES122" s="29">
        <v>0</v>
      </c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1"/>
    </row>
    <row r="123" s="46" customFormat="1" ht="18" customHeight="1">
      <c r="A123" s="43">
        <v>108</v>
      </c>
      <c r="B123" s="44"/>
      <c r="C123" s="44"/>
      <c r="D123" s="44"/>
      <c r="E123" s="45"/>
      <c r="F123" s="50" t="s">
        <v>67</v>
      </c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2"/>
      <c r="AU123" s="29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29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1"/>
      <c r="BU123" s="29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1"/>
      <c r="CT123" s="29">
        <v>45</v>
      </c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29">
        <v>42</v>
      </c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1"/>
      <c r="DT123" s="29">
        <v>9</v>
      </c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1"/>
      <c r="ES123" s="29">
        <v>9</v>
      </c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1"/>
    </row>
    <row r="124" s="46" customFormat="1" ht="18" customHeight="1">
      <c r="A124" s="43">
        <v>109</v>
      </c>
      <c r="B124" s="44"/>
      <c r="C124" s="44"/>
      <c r="D124" s="44"/>
      <c r="E124" s="45"/>
      <c r="F124" s="47" t="s">
        <v>68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9"/>
      <c r="AU124" s="40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0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2"/>
      <c r="CT124" s="40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0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2"/>
      <c r="DT124" s="40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2"/>
      <c r="ES124" s="29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1"/>
    </row>
    <row r="125" s="25" customFormat="1" ht="18" customHeight="1">
      <c r="A125" s="43">
        <v>110</v>
      </c>
      <c r="B125" s="44"/>
      <c r="C125" s="44"/>
      <c r="D125" s="44"/>
      <c r="E125" s="45"/>
      <c r="F125" s="50" t="s">
        <v>69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2"/>
      <c r="AU125" s="29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29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1"/>
      <c r="BU125" s="29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1"/>
      <c r="CT125" s="29">
        <v>902</v>
      </c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29">
        <v>870</v>
      </c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1"/>
      <c r="DT125" s="29">
        <v>93</v>
      </c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1"/>
      <c r="ES125" s="29">
        <v>93</v>
      </c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1"/>
    </row>
    <row r="126" s="46" customFormat="1" ht="18" customHeight="1">
      <c r="A126" s="43">
        <v>111</v>
      </c>
      <c r="B126" s="44"/>
      <c r="C126" s="44"/>
      <c r="D126" s="44"/>
      <c r="E126" s="45"/>
      <c r="F126" s="50" t="s">
        <v>165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2"/>
      <c r="AU126" s="29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29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1"/>
      <c r="BU126" s="29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1"/>
      <c r="CT126" s="29">
        <v>246</v>
      </c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29">
        <v>231</v>
      </c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1"/>
      <c r="DT126" s="29">
        <v>48</v>
      </c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1"/>
      <c r="ES126" s="29">
        <v>48</v>
      </c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1"/>
    </row>
    <row r="127" s="46" customFormat="1" ht="18" customHeight="1">
      <c r="A127" s="43">
        <v>112</v>
      </c>
      <c r="B127" s="44"/>
      <c r="C127" s="44"/>
      <c r="D127" s="44"/>
      <c r="E127" s="45"/>
      <c r="F127" s="47" t="s">
        <v>98</v>
      </c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9"/>
      <c r="AU127" s="40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0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2"/>
      <c r="CT127" s="40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0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2"/>
      <c r="DT127" s="40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2"/>
      <c r="ES127" s="29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1"/>
    </row>
    <row r="128" s="25" customFormat="1" ht="18" customHeight="1">
      <c r="A128" s="43">
        <v>113</v>
      </c>
      <c r="B128" s="44"/>
      <c r="C128" s="44"/>
      <c r="D128" s="44"/>
      <c r="E128" s="45"/>
      <c r="F128" s="50" t="s">
        <v>166</v>
      </c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2"/>
      <c r="AU128" s="29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29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1"/>
      <c r="BU128" s="29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1"/>
      <c r="CT128" s="29">
        <v>971</v>
      </c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29">
        <v>941</v>
      </c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1"/>
      <c r="DT128" s="29">
        <v>34</v>
      </c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1"/>
      <c r="ES128" s="29">
        <v>34</v>
      </c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1"/>
    </row>
    <row r="129" s="25" customFormat="1" ht="18" customHeight="1">
      <c r="A129" s="43">
        <v>114</v>
      </c>
      <c r="B129" s="44"/>
      <c r="C129" s="44"/>
      <c r="D129" s="44"/>
      <c r="E129" s="45"/>
      <c r="F129" s="50" t="s">
        <v>167</v>
      </c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2"/>
      <c r="AU129" s="29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29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1"/>
      <c r="BU129" s="29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1"/>
      <c r="CT129" s="29">
        <v>24</v>
      </c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29">
        <v>24</v>
      </c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1"/>
      <c r="DT129" s="29">
        <v>36</v>
      </c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1"/>
      <c r="ES129" s="29">
        <v>36</v>
      </c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1"/>
    </row>
    <row r="130" s="25" customFormat="1" ht="18" customHeight="1">
      <c r="A130" s="43">
        <v>115</v>
      </c>
      <c r="B130" s="44"/>
      <c r="C130" s="44"/>
      <c r="D130" s="44"/>
      <c r="E130" s="45"/>
      <c r="F130" s="50" t="s">
        <v>99</v>
      </c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2"/>
      <c r="AU130" s="29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29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1"/>
      <c r="BU130" s="29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1"/>
      <c r="CT130" s="29">
        <v>983</v>
      </c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29">
        <v>719</v>
      </c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1"/>
      <c r="DT130" s="29">
        <v>249</v>
      </c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1"/>
      <c r="ES130" s="29">
        <v>249</v>
      </c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1"/>
    </row>
    <row r="131" s="25" customFormat="1" ht="18" customHeight="1">
      <c r="A131" s="43">
        <v>116</v>
      </c>
      <c r="B131" s="44"/>
      <c r="C131" s="44"/>
      <c r="D131" s="44"/>
      <c r="E131" s="45"/>
      <c r="F131" s="50" t="s">
        <v>168</v>
      </c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2"/>
      <c r="AU131" s="29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29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1"/>
      <c r="BU131" s="29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1"/>
      <c r="CT131" s="29">
        <v>11</v>
      </c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29">
        <v>11</v>
      </c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1"/>
      <c r="DT131" s="29">
        <v>9</v>
      </c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1"/>
      <c r="ES131" s="29">
        <v>9</v>
      </c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1"/>
    </row>
    <row r="132" s="46" customFormat="1" ht="18" customHeight="1">
      <c r="A132" s="43">
        <v>117</v>
      </c>
      <c r="B132" s="44"/>
      <c r="C132" s="44"/>
      <c r="D132" s="44"/>
      <c r="E132" s="45"/>
      <c r="F132" s="50" t="s">
        <v>169</v>
      </c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2"/>
      <c r="AU132" s="29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29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1"/>
      <c r="BU132" s="29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1"/>
      <c r="CT132" s="29">
        <v>112</v>
      </c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29">
        <v>102</v>
      </c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1"/>
      <c r="DT132" s="29">
        <v>11</v>
      </c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1"/>
      <c r="ES132" s="29">
        <v>11</v>
      </c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1"/>
    </row>
    <row r="133" s="2" customFormat="1" ht="12.75" customHeight="1">
      <c r="A133" s="37" t="s">
        <v>70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9"/>
      <c r="AU133" s="40">
        <f>SUM(AU16:BG132)</f>
        <v>0</v>
      </c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0">
        <f>SUM(BH16:BT132)</f>
        <v>0</v>
      </c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2"/>
      <c r="BU133" s="40">
        <f>SUM(BU16:CS132)</f>
        <v>0</v>
      </c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2"/>
      <c r="CT133" s="40">
        <f>SUM(CT16:DF132)</f>
        <v>40115</v>
      </c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0">
        <f>SUM(DG16:DR132)</f>
        <v>36420</v>
      </c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2"/>
      <c r="DT133" s="40">
        <f>SUM(DT16:ER132)</f>
        <v>19755</v>
      </c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2"/>
      <c r="ES133" s="40">
        <f>SUM(ES16:FE132)</f>
        <v>19755</v>
      </c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2"/>
    </row>
    <row r="134" s="2" customFormat="1" ht="12.75" customHeight="1">
      <c r="B134" s="54"/>
      <c r="C134" s="54"/>
      <c r="D134" s="54"/>
      <c r="E134" s="54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T134" s="2"/>
      <c r="ES134" s="2"/>
    </row>
    <row r="135" s="2" customFormat="1">
      <c r="A135" s="5" t="s">
        <v>71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5" t="s">
        <v>72</v>
      </c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32"/>
      <c r="DD135" s="32"/>
      <c r="DE135" s="32"/>
      <c r="DF135" s="32"/>
      <c r="DG135" s="32"/>
      <c r="DT135" s="2"/>
      <c r="ES135" s="2"/>
    </row>
    <row r="136" s="8" customForma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7" t="s">
        <v>73</v>
      </c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32"/>
      <c r="DD136" s="32"/>
      <c r="DE136" s="32"/>
      <c r="DF136" s="32"/>
      <c r="DG136" s="32"/>
      <c r="DT136" s="2"/>
      <c r="ES136" s="2"/>
    </row>
    <row r="137" s="13" customFormat="1" ht="12.75" customHeight="1">
      <c r="A137" s="58" t="s">
        <v>74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J137" s="58" t="s">
        <v>75</v>
      </c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DG137" s="8"/>
      <c r="DT137" s="8"/>
      <c r="ES137" s="8"/>
    </row>
    <row r="138" ht="12.75" customHeight="1">
      <c r="A138" s="57" t="s">
        <v>76</v>
      </c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6"/>
      <c r="AF138" s="56"/>
      <c r="AG138" s="56"/>
      <c r="AH138" s="56"/>
      <c r="AJ138" s="57" t="s">
        <v>77</v>
      </c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T138" s="13"/>
      <c r="DG138" s="13"/>
      <c r="DT138" s="13"/>
      <c r="ES138" s="13"/>
      <c r="FE138" s="13" t="s">
        <v>78</v>
      </c>
    </row>
  </sheetData>
  <mergeCells count="1095">
    <mergeCell ref="EL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5:AO135"/>
    <mergeCell ref="AP135:DB135"/>
    <mergeCell ref="AP136:DB136"/>
    <mergeCell ref="A137:AD137"/>
    <mergeCell ref="AJ137:BM137"/>
    <mergeCell ref="A138:AD138"/>
    <mergeCell ref="AJ138:BM13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1" zoomScale="100" workbookViewId="0">
      <selection activeCell="F156" activeCellId="0" sqref="F156:AT156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7" t="s">
        <v>108</v>
      </c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109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170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15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46" customFormat="1" ht="18" customHeight="1">
      <c r="A17" s="43">
        <v>2</v>
      </c>
      <c r="B17" s="44"/>
      <c r="C17" s="44"/>
      <c r="D17" s="44"/>
      <c r="E17" s="45"/>
      <c r="F17" s="50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>
        <v>1508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>
        <v>1458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>
        <v>461</v>
      </c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1483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1429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1043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f t="shared" ref="ES17:ES80" si="1">DT17+BU17</f>
        <v>1504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124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>
        <v>107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104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369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361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322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2240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f t="shared" si="1"/>
        <v>2609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46" customFormat="1" ht="18" customHeight="1">
      <c r="A19" s="43">
        <v>4</v>
      </c>
      <c r="B19" s="44"/>
      <c r="C19" s="44"/>
      <c r="D19" s="44"/>
      <c r="E19" s="45"/>
      <c r="F19" s="47" t="s">
        <v>102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0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0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2"/>
      <c r="CT19" s="40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0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2"/>
      <c r="DT19" s="40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2"/>
      <c r="ES19" s="29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46" customFormat="1" ht="18" customHeight="1">
      <c r="A20" s="43">
        <v>5</v>
      </c>
      <c r="B20" s="44"/>
      <c r="C20" s="44"/>
      <c r="D20" s="44"/>
      <c r="E20" s="45"/>
      <c r="F20" s="50" t="s">
        <v>103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29">
        <v>1447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>
        <v>1408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51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1461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1410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62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f t="shared" si="1"/>
        <v>113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25" customFormat="1" ht="18" customHeight="1">
      <c r="A21" s="43">
        <v>6</v>
      </c>
      <c r="B21" s="44"/>
      <c r="C21" s="44"/>
      <c r="D21" s="44"/>
      <c r="E21" s="45"/>
      <c r="F21" s="50" t="s">
        <v>125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>
        <v>533</v>
      </c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>
        <v>524</v>
      </c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>
        <v>1185</v>
      </c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1226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1204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2907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f t="shared" si="1"/>
        <v>4092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25" customFormat="1" ht="18" customHeight="1">
      <c r="A22" s="43">
        <v>7</v>
      </c>
      <c r="B22" s="44"/>
      <c r="C22" s="44"/>
      <c r="D22" s="44"/>
      <c r="E22" s="45"/>
      <c r="F22" s="50" t="s">
        <v>126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29">
        <v>208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>
        <v>146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467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568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>
        <v>424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1740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f t="shared" si="1"/>
        <v>2207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46" customFormat="1" ht="18" customHeight="1">
      <c r="A23" s="43">
        <v>8</v>
      </c>
      <c r="B23" s="44"/>
      <c r="C23" s="44"/>
      <c r="D23" s="44"/>
      <c r="E23" s="45"/>
      <c r="F23" s="47" t="s">
        <v>81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40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0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2"/>
      <c r="CT23" s="40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0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  <c r="DT23" s="40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2"/>
      <c r="ES23" s="29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50" t="s">
        <v>171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>
        <v>1691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>
        <v>1641</v>
      </c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>
        <v>100</v>
      </c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799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767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210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f t="shared" si="1"/>
        <v>310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25" customFormat="1" ht="18" customHeight="1">
      <c r="A25" s="43">
        <v>10</v>
      </c>
      <c r="B25" s="44"/>
      <c r="C25" s="44"/>
      <c r="D25" s="44"/>
      <c r="E25" s="45"/>
      <c r="F25" s="50" t="s">
        <v>172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5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>
        <v>5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14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f t="shared" si="1"/>
        <v>14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25" customFormat="1" ht="18" customHeight="1">
      <c r="A26" s="43">
        <v>11</v>
      </c>
      <c r="B26" s="44"/>
      <c r="C26" s="44"/>
      <c r="D26" s="44"/>
      <c r="E26" s="45"/>
      <c r="F26" s="50" t="s">
        <v>82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>
        <v>62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>
        <v>59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87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117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100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231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f t="shared" si="1"/>
        <v>318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50" t="s">
        <v>83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>
        <v>36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>
        <v>34</v>
      </c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>
        <v>56</v>
      </c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38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36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48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f t="shared" si="1"/>
        <v>104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43">
        <v>13</v>
      </c>
      <c r="B28" s="44"/>
      <c r="C28" s="44"/>
      <c r="D28" s="44"/>
      <c r="E28" s="45"/>
      <c r="F28" s="50" t="s">
        <v>173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11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11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18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f t="shared" si="1"/>
        <v>18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43">
        <v>14</v>
      </c>
      <c r="B29" s="44"/>
      <c r="C29" s="44"/>
      <c r="D29" s="44"/>
      <c r="E29" s="45"/>
      <c r="F29" s="50" t="s">
        <v>174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>
        <v>2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>
        <v>2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0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3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3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0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f t="shared" si="1"/>
        <v>0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46" customFormat="1" ht="18" customHeight="1">
      <c r="A30" s="43">
        <v>15</v>
      </c>
      <c r="B30" s="44"/>
      <c r="C30" s="44"/>
      <c r="D30" s="44"/>
      <c r="E30" s="45"/>
      <c r="F30" s="47" t="s">
        <v>17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9"/>
      <c r="AU30" s="40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0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2"/>
      <c r="BU30" s="40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2"/>
      <c r="CT30" s="40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0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2"/>
      <c r="DT30" s="40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2"/>
      <c r="ES30" s="29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46" customFormat="1" ht="18" customHeight="1">
      <c r="A31" s="43">
        <v>16</v>
      </c>
      <c r="B31" s="44"/>
      <c r="C31" s="44"/>
      <c r="D31" s="44"/>
      <c r="E31" s="45"/>
      <c r="F31" s="50" t="s">
        <v>18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>
        <v>1741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>
        <v>1682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286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1590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1535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1213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f t="shared" si="1"/>
        <v>1499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25" customFormat="1" ht="18" customHeight="1">
      <c r="A32" s="43">
        <v>17</v>
      </c>
      <c r="B32" s="44"/>
      <c r="C32" s="44"/>
      <c r="D32" s="44"/>
      <c r="E32" s="45"/>
      <c r="F32" s="50" t="s">
        <v>175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37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30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224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f t="shared" si="1"/>
        <v>224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25" customFormat="1" ht="18" customHeight="1">
      <c r="A33" s="43">
        <v>18</v>
      </c>
      <c r="B33" s="44"/>
      <c r="C33" s="44"/>
      <c r="D33" s="44"/>
      <c r="E33" s="45"/>
      <c r="F33" s="50" t="s">
        <v>129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55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38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483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f t="shared" si="1"/>
        <v>483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25" customFormat="1" ht="18" customHeight="1">
      <c r="A34" s="43">
        <v>19</v>
      </c>
      <c r="B34" s="44"/>
      <c r="C34" s="44"/>
      <c r="D34" s="44"/>
      <c r="E34" s="45"/>
      <c r="F34" s="50" t="s">
        <v>127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>
        <v>54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>
        <v>50</v>
      </c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>
        <v>137</v>
      </c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92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90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628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f t="shared" si="1"/>
        <v>765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25" customFormat="1" ht="18" customHeight="1">
      <c r="A35" s="43">
        <v>20</v>
      </c>
      <c r="B35" s="44"/>
      <c r="C35" s="44"/>
      <c r="D35" s="44"/>
      <c r="E35" s="45"/>
      <c r="F35" s="50" t="s">
        <v>130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>
        <v>24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>
        <v>5</v>
      </c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26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91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49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664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f t="shared" si="1"/>
        <v>690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25" customFormat="1" ht="18" customHeight="1">
      <c r="A36" s="43">
        <v>21</v>
      </c>
      <c r="B36" s="44"/>
      <c r="C36" s="44"/>
      <c r="D36" s="44"/>
      <c r="E36" s="45"/>
      <c r="F36" s="50" t="s">
        <v>128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29">
        <v>103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>
        <v>28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59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553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>
        <v>278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1273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f t="shared" si="1"/>
        <v>1332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46" customFormat="1" ht="18" customHeight="1">
      <c r="A37" s="43">
        <v>22</v>
      </c>
      <c r="B37" s="44"/>
      <c r="C37" s="44"/>
      <c r="D37" s="44"/>
      <c r="E37" s="45"/>
      <c r="F37" s="47" t="s">
        <v>93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9"/>
      <c r="AU37" s="40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0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2"/>
      <c r="CT37" s="40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0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2"/>
      <c r="DT37" s="40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2"/>
      <c r="ES37" s="29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46" customFormat="1" ht="18" customHeight="1">
      <c r="A38" s="43">
        <v>23</v>
      </c>
      <c r="B38" s="44"/>
      <c r="C38" s="44"/>
      <c r="D38" s="44"/>
      <c r="E38" s="45"/>
      <c r="F38" s="50" t="s">
        <v>94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>
        <v>2034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>
        <v>1971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655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2243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2162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1956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f t="shared" si="1"/>
        <v>2611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25" customFormat="1" ht="18" customHeight="1">
      <c r="A39" s="43">
        <v>24</v>
      </c>
      <c r="B39" s="44"/>
      <c r="C39" s="44"/>
      <c r="D39" s="44"/>
      <c r="E39" s="45"/>
      <c r="F39" s="50" t="s">
        <v>131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>
        <v>47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>
        <v>46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103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37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36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304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f t="shared" si="1"/>
        <v>407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25" customFormat="1" ht="18" customHeight="1">
      <c r="A40" s="43">
        <v>25</v>
      </c>
      <c r="B40" s="44"/>
      <c r="C40" s="44"/>
      <c r="D40" s="44"/>
      <c r="E40" s="45"/>
      <c r="F40" s="50" t="s">
        <v>132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29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9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74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29">
        <v>74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438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f t="shared" si="1"/>
        <v>438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25" customFormat="1" ht="18" customHeight="1">
      <c r="A41" s="43">
        <v>26</v>
      </c>
      <c r="B41" s="44"/>
      <c r="C41" s="44"/>
      <c r="D41" s="44"/>
      <c r="E41" s="45"/>
      <c r="F41" s="50" t="s">
        <v>133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>
        <v>79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>
        <v>79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98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278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278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345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f t="shared" si="1"/>
        <v>443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46" customFormat="1" ht="18" customHeight="1">
      <c r="A42" s="43">
        <v>27</v>
      </c>
      <c r="B42" s="44"/>
      <c r="C42" s="44"/>
      <c r="D42" s="44"/>
      <c r="E42" s="45"/>
      <c r="F42" s="47" t="s">
        <v>19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9"/>
      <c r="AU42" s="40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0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2"/>
      <c r="CT42" s="40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0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2"/>
      <c r="DT42" s="40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2"/>
      <c r="ES42" s="29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46" customFormat="1" ht="18" customHeight="1">
      <c r="A43" s="43">
        <v>28</v>
      </c>
      <c r="B43" s="44"/>
      <c r="C43" s="44"/>
      <c r="D43" s="44"/>
      <c r="E43" s="45"/>
      <c r="F43" s="50" t="s">
        <v>20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>
        <v>2076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>
        <v>2004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963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2280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2192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2822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f t="shared" si="1"/>
        <v>3785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25" customFormat="1" ht="18" customHeight="1">
      <c r="A44" s="43">
        <v>29</v>
      </c>
      <c r="B44" s="44"/>
      <c r="C44" s="44"/>
      <c r="D44" s="44"/>
      <c r="E44" s="45"/>
      <c r="F44" s="50" t="s">
        <v>134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2"/>
      <c r="AU44" s="29">
        <v>22</v>
      </c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29">
        <v>22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>
        <v>29</v>
      </c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>
        <v>44</v>
      </c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29">
        <v>44</v>
      </c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>
        <v>59</v>
      </c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>
        <f t="shared" si="1"/>
        <v>88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25" customFormat="1" ht="18" customHeight="1">
      <c r="A45" s="43">
        <v>30</v>
      </c>
      <c r="B45" s="44"/>
      <c r="C45" s="44"/>
      <c r="D45" s="44"/>
      <c r="E45" s="45"/>
      <c r="F45" s="50" t="s">
        <v>135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>
        <v>55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>
        <v>46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222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201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172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3196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f t="shared" si="1"/>
        <v>3418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25" customFormat="1" ht="18" customHeight="1">
      <c r="A46" s="43">
        <v>31</v>
      </c>
      <c r="B46" s="44"/>
      <c r="C46" s="44"/>
      <c r="D46" s="44"/>
      <c r="E46" s="45"/>
      <c r="F46" s="50" t="s">
        <v>136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2"/>
      <c r="AU46" s="29">
        <v>78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29">
        <v>71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267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293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29">
        <v>245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3345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f t="shared" si="1"/>
        <v>3612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="25" customFormat="1" ht="18" customHeight="1">
      <c r="A47" s="43">
        <v>32</v>
      </c>
      <c r="B47" s="44"/>
      <c r="C47" s="44"/>
      <c r="D47" s="44"/>
      <c r="E47" s="45"/>
      <c r="F47" s="50" t="s">
        <v>137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>
        <v>138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>
        <v>124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669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327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281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3966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f t="shared" si="1"/>
        <v>4635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25" customFormat="1" ht="18" customHeight="1">
      <c r="A48" s="43">
        <v>33</v>
      </c>
      <c r="B48" s="44"/>
      <c r="C48" s="44"/>
      <c r="D48" s="44"/>
      <c r="E48" s="45"/>
      <c r="F48" s="50" t="s">
        <v>138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29">
        <v>5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>
        <v>4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7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25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>
        <v>24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205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f t="shared" si="1"/>
        <v>212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25" customFormat="1" ht="18" customHeight="1">
      <c r="A49" s="43">
        <v>34</v>
      </c>
      <c r="B49" s="44"/>
      <c r="C49" s="44"/>
      <c r="D49" s="44"/>
      <c r="E49" s="45"/>
      <c r="F49" s="50" t="s">
        <v>139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>
        <v>14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>
        <v>14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51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58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52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279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f t="shared" si="1"/>
        <v>330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46" customFormat="1" ht="18" customHeight="1">
      <c r="A50" s="43">
        <v>35</v>
      </c>
      <c r="B50" s="44"/>
      <c r="C50" s="44"/>
      <c r="D50" s="44"/>
      <c r="E50" s="45"/>
      <c r="F50" s="47" t="s">
        <v>21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40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0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2"/>
      <c r="CT50" s="40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0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2"/>
      <c r="DT50" s="40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2"/>
      <c r="ES50" s="29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46" customFormat="1" ht="18" customHeight="1">
      <c r="A51" s="43">
        <v>36</v>
      </c>
      <c r="B51" s="44"/>
      <c r="C51" s="44"/>
      <c r="D51" s="44"/>
      <c r="E51" s="45"/>
      <c r="F51" s="50" t="s">
        <v>22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>
        <v>1993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>
        <v>1931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149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1109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1052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213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f t="shared" si="1"/>
        <v>362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25" customFormat="1" ht="18" customHeight="1">
      <c r="A52" s="43">
        <v>37</v>
      </c>
      <c r="B52" s="44"/>
      <c r="C52" s="44"/>
      <c r="D52" s="44"/>
      <c r="E52" s="45"/>
      <c r="F52" s="50" t="s">
        <v>24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2"/>
      <c r="AU52" s="29">
        <v>140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29">
        <v>140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178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224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29">
        <v>224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553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f t="shared" si="1"/>
        <v>731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25" customFormat="1" ht="18" customHeight="1">
      <c r="A53" s="43">
        <v>38</v>
      </c>
      <c r="B53" s="44"/>
      <c r="C53" s="44"/>
      <c r="D53" s="44"/>
      <c r="E53" s="45"/>
      <c r="F53" s="50" t="s">
        <v>25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>
        <v>140</v>
      </c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>
        <v>140</v>
      </c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>
        <v>50</v>
      </c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202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202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95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f t="shared" si="1"/>
        <v>145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="25" customFormat="1" ht="18" customHeight="1">
      <c r="A54" s="43">
        <v>39</v>
      </c>
      <c r="B54" s="44"/>
      <c r="C54" s="44"/>
      <c r="D54" s="44"/>
      <c r="E54" s="45"/>
      <c r="F54" s="50" t="s">
        <v>84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2"/>
      <c r="AU54" s="29">
        <v>56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29">
        <v>46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23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114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29">
        <v>95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98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f t="shared" si="1"/>
        <v>121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25" customFormat="1" ht="18" customHeight="1">
      <c r="A55" s="43">
        <v>40</v>
      </c>
      <c r="B55" s="44"/>
      <c r="C55" s="44"/>
      <c r="D55" s="44"/>
      <c r="E55" s="45"/>
      <c r="F55" s="50" t="s">
        <v>23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>
        <v>133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>
        <v>130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195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339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329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763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f t="shared" si="1"/>
        <v>958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46" customFormat="1" ht="18" customHeight="1">
      <c r="A56" s="43">
        <v>41</v>
      </c>
      <c r="B56" s="44"/>
      <c r="C56" s="44"/>
      <c r="D56" s="44"/>
      <c r="E56" s="45"/>
      <c r="F56" s="47" t="s">
        <v>26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9"/>
      <c r="AU56" s="40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0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2"/>
      <c r="BU56" s="40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2"/>
      <c r="CT56" s="40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0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2"/>
      <c r="DT56" s="40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2"/>
      <c r="ES56" s="29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46" customFormat="1" ht="18" customHeight="1">
      <c r="A57" s="43">
        <v>42</v>
      </c>
      <c r="B57" s="44"/>
      <c r="C57" s="44"/>
      <c r="D57" s="44"/>
      <c r="E57" s="45"/>
      <c r="F57" s="50" t="s">
        <v>27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>
        <v>1424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>
        <v>1374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124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1716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1647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244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f t="shared" si="1"/>
        <v>368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25" customFormat="1" ht="18" customHeight="1">
      <c r="A58" s="43">
        <v>43</v>
      </c>
      <c r="B58" s="44"/>
      <c r="C58" s="44"/>
      <c r="D58" s="44"/>
      <c r="E58" s="45"/>
      <c r="F58" s="50" t="s">
        <v>140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2"/>
      <c r="AU58" s="29">
        <v>138</v>
      </c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29">
        <v>122</v>
      </c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29">
        <v>273</v>
      </c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1"/>
      <c r="CT58" s="29">
        <v>337</v>
      </c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29">
        <v>293</v>
      </c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1"/>
      <c r="DT58" s="29">
        <v>746</v>
      </c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1"/>
      <c r="ES58" s="29">
        <f t="shared" si="1"/>
        <v>1019</v>
      </c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="25" customFormat="1" ht="18" customHeight="1">
      <c r="A59" s="43">
        <v>44</v>
      </c>
      <c r="B59" s="44"/>
      <c r="C59" s="44"/>
      <c r="D59" s="44"/>
      <c r="E59" s="45"/>
      <c r="F59" s="50" t="s">
        <v>176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>
        <v>73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>
        <v>51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210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188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125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1426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f t="shared" si="1"/>
        <v>1636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46" customFormat="1" ht="18" customHeight="1">
      <c r="A60" s="43">
        <v>45</v>
      </c>
      <c r="B60" s="44"/>
      <c r="C60" s="44"/>
      <c r="D60" s="44"/>
      <c r="E60" s="45"/>
      <c r="F60" s="47" t="s">
        <v>28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9"/>
      <c r="AU60" s="40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0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2"/>
      <c r="BU60" s="40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2"/>
      <c r="CT60" s="40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0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2"/>
      <c r="DT60" s="40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2"/>
      <c r="ES60" s="29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46" customFormat="1" ht="18" customHeight="1">
      <c r="A61" s="43">
        <v>46</v>
      </c>
      <c r="B61" s="44"/>
      <c r="C61" s="44"/>
      <c r="D61" s="44"/>
      <c r="E61" s="45"/>
      <c r="F61" s="50" t="s">
        <v>104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2"/>
      <c r="AU61" s="29">
        <v>2554</v>
      </c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>
        <v>2470</v>
      </c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>
        <v>666</v>
      </c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1959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29">
        <v>1874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790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f t="shared" si="1"/>
        <v>1456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="25" customFormat="1" ht="18" customHeight="1">
      <c r="A62" s="43">
        <v>47</v>
      </c>
      <c r="B62" s="44"/>
      <c r="C62" s="44"/>
      <c r="D62" s="44"/>
      <c r="E62" s="45"/>
      <c r="F62" s="50" t="s">
        <v>177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110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>
        <v>110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240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f t="shared" si="1"/>
        <v>240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25" customFormat="1" ht="18" customHeight="1">
      <c r="A63" s="43">
        <v>48</v>
      </c>
      <c r="B63" s="44"/>
      <c r="C63" s="44"/>
      <c r="D63" s="44"/>
      <c r="E63" s="45"/>
      <c r="F63" s="50" t="s">
        <v>29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>
        <v>404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>
        <v>372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981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708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514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1870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f t="shared" si="1"/>
        <v>2851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25" customFormat="1" ht="18" customHeight="1">
      <c r="A64" s="43">
        <v>49</v>
      </c>
      <c r="B64" s="44"/>
      <c r="C64" s="44"/>
      <c r="D64" s="44"/>
      <c r="E64" s="45"/>
      <c r="F64" s="50" t="s">
        <v>105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2"/>
      <c r="AU64" s="29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29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1"/>
      <c r="BU64" s="29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1"/>
      <c r="CT64" s="29">
        <v>48</v>
      </c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29">
        <v>47</v>
      </c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1"/>
      <c r="DT64" s="29">
        <v>57</v>
      </c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1"/>
      <c r="ES64" s="29">
        <f t="shared" si="1"/>
        <v>57</v>
      </c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1"/>
    </row>
    <row r="65" s="25" customFormat="1" ht="18" customHeight="1">
      <c r="A65" s="43">
        <v>50</v>
      </c>
      <c r="B65" s="44"/>
      <c r="C65" s="44"/>
      <c r="D65" s="44"/>
      <c r="E65" s="45"/>
      <c r="F65" s="50" t="s">
        <v>141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2"/>
      <c r="AU65" s="29">
        <v>89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>
        <v>89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134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196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>
        <v>196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740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f t="shared" si="1"/>
        <v>874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25" customFormat="1" ht="18" customHeight="1">
      <c r="A66" s="43">
        <v>51</v>
      </c>
      <c r="B66" s="44"/>
      <c r="C66" s="44"/>
      <c r="D66" s="44"/>
      <c r="E66" s="45"/>
      <c r="F66" s="50" t="s">
        <v>178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29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29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154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29">
        <v>124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385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f t="shared" si="1"/>
        <v>385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46" customFormat="1" ht="18" customHeight="1">
      <c r="A67" s="43">
        <v>52</v>
      </c>
      <c r="B67" s="44"/>
      <c r="C67" s="44"/>
      <c r="D67" s="44"/>
      <c r="E67" s="45"/>
      <c r="F67" s="47" t="s">
        <v>30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9"/>
      <c r="AU67" s="40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0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2"/>
      <c r="CT67" s="40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0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2"/>
      <c r="DT67" s="40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2"/>
      <c r="ES67" s="29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46" customFormat="1" ht="18" customHeight="1">
      <c r="A68" s="43">
        <v>53</v>
      </c>
      <c r="B68" s="44"/>
      <c r="C68" s="44"/>
      <c r="D68" s="44"/>
      <c r="E68" s="45"/>
      <c r="F68" s="50" t="s">
        <v>31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29">
        <v>2915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29">
        <v>2828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650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2434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29">
        <v>2341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601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f t="shared" si="1"/>
        <v>1251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="25" customFormat="1" ht="18" customHeight="1">
      <c r="A69" s="43">
        <v>54</v>
      </c>
      <c r="B69" s="44"/>
      <c r="C69" s="44"/>
      <c r="D69" s="44"/>
      <c r="E69" s="45"/>
      <c r="F69" s="50" t="s">
        <v>179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2"/>
      <c r="AU69" s="29">
        <v>17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29">
        <v>17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45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14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29">
        <v>14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57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f t="shared" si="1"/>
        <v>102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="25" customFormat="1" ht="18" customHeight="1">
      <c r="A70" s="43">
        <v>55</v>
      </c>
      <c r="B70" s="44"/>
      <c r="C70" s="44"/>
      <c r="D70" s="44"/>
      <c r="E70" s="45"/>
      <c r="F70" s="50" t="s">
        <v>142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29">
        <v>356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29">
        <v>356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270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725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29">
        <v>725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1905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f t="shared" si="1"/>
        <v>2175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="25" customFormat="1" ht="18" customHeight="1">
      <c r="A71" s="43">
        <v>56</v>
      </c>
      <c r="B71" s="44"/>
      <c r="C71" s="44"/>
      <c r="D71" s="44"/>
      <c r="E71" s="45"/>
      <c r="F71" s="50" t="s">
        <v>32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2"/>
      <c r="AU71" s="29">
        <v>210</v>
      </c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29">
        <v>137</v>
      </c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1"/>
      <c r="BU71" s="29">
        <v>197</v>
      </c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1"/>
      <c r="CT71" s="29">
        <v>316</v>
      </c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29">
        <v>205</v>
      </c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1"/>
      <c r="DT71" s="29">
        <v>375</v>
      </c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1"/>
      <c r="ES71" s="29">
        <f t="shared" si="1"/>
        <v>572</v>
      </c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1"/>
    </row>
    <row r="72" s="25" customFormat="1" ht="18" customHeight="1">
      <c r="A72" s="43">
        <v>57</v>
      </c>
      <c r="B72" s="44"/>
      <c r="C72" s="44"/>
      <c r="D72" s="44"/>
      <c r="E72" s="45"/>
      <c r="F72" s="50" t="s">
        <v>143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2"/>
      <c r="AU72" s="29">
        <v>31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29">
        <v>22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43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25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29">
        <v>13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54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f t="shared" si="1"/>
        <v>97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="25" customFormat="1" ht="18" customHeight="1">
      <c r="A73" s="43">
        <v>58</v>
      </c>
      <c r="B73" s="44"/>
      <c r="C73" s="44"/>
      <c r="D73" s="44"/>
      <c r="E73" s="45"/>
      <c r="F73" s="50" t="s">
        <v>144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2"/>
      <c r="AU73" s="29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29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1"/>
      <c r="BU73" s="29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1"/>
      <c r="CT73" s="29">
        <v>123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29">
        <v>102</v>
      </c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1"/>
      <c r="DT73" s="29">
        <v>344</v>
      </c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1"/>
      <c r="ES73" s="29">
        <f t="shared" si="1"/>
        <v>344</v>
      </c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1"/>
    </row>
    <row r="74" s="46" customFormat="1" ht="18" customHeight="1">
      <c r="A74" s="43">
        <v>59</v>
      </c>
      <c r="B74" s="44"/>
      <c r="C74" s="44"/>
      <c r="D74" s="44"/>
      <c r="E74" s="45"/>
      <c r="F74" s="47" t="s">
        <v>33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9"/>
      <c r="AU74" s="40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0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2"/>
      <c r="CT74" s="40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0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2"/>
      <c r="DT74" s="40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2"/>
      <c r="ES74" s="29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="46" customFormat="1" ht="18" customHeight="1">
      <c r="A75" s="43">
        <v>60</v>
      </c>
      <c r="B75" s="44"/>
      <c r="C75" s="44"/>
      <c r="D75" s="44"/>
      <c r="E75" s="45"/>
      <c r="F75" s="50" t="s">
        <v>34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2"/>
      <c r="AU75" s="29">
        <v>2926</v>
      </c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29">
        <v>2837</v>
      </c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>
        <v>576</v>
      </c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2441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29">
        <v>2348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284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f t="shared" si="1"/>
        <v>860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="25" customFormat="1" ht="18" customHeight="1">
      <c r="A76" s="43">
        <v>61</v>
      </c>
      <c r="B76" s="44"/>
      <c r="C76" s="44"/>
      <c r="D76" s="44"/>
      <c r="E76" s="45"/>
      <c r="F76" s="50" t="s">
        <v>35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2"/>
      <c r="AU76" s="29">
        <v>558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29">
        <v>426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974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792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29">
        <v>474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1559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f t="shared" si="1"/>
        <v>2533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="25" customFormat="1" ht="18" customHeight="1">
      <c r="A77" s="43">
        <v>62</v>
      </c>
      <c r="B77" s="44"/>
      <c r="C77" s="44"/>
      <c r="D77" s="44"/>
      <c r="E77" s="45"/>
      <c r="F77" s="50" t="s">
        <v>180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2"/>
      <c r="AU77" s="29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29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81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29">
        <v>45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101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f t="shared" si="1"/>
        <v>101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="25" customFormat="1" ht="18" customHeight="1">
      <c r="A78" s="43">
        <v>63</v>
      </c>
      <c r="B78" s="44"/>
      <c r="C78" s="44"/>
      <c r="D78" s="44"/>
      <c r="E78" s="45"/>
      <c r="F78" s="50" t="s">
        <v>36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2"/>
      <c r="AU78" s="29">
        <v>71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29">
        <v>59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94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131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29">
        <v>123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176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f t="shared" si="1"/>
        <v>270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="25" customFormat="1" ht="18" customHeight="1">
      <c r="A79" s="43">
        <v>64</v>
      </c>
      <c r="B79" s="44"/>
      <c r="C79" s="44"/>
      <c r="D79" s="44"/>
      <c r="E79" s="45"/>
      <c r="F79" s="50" t="s">
        <v>181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2"/>
      <c r="AU79" s="29">
        <v>35</v>
      </c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29">
        <v>25</v>
      </c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1"/>
      <c r="BU79" s="29">
        <v>150</v>
      </c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1"/>
      <c r="CT79" s="29">
        <v>5</v>
      </c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29">
        <v>5</v>
      </c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1"/>
      <c r="DT79" s="29">
        <v>30</v>
      </c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1"/>
      <c r="ES79" s="29">
        <f t="shared" si="1"/>
        <v>180</v>
      </c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1"/>
    </row>
    <row r="80" s="46" customFormat="1" ht="18" customHeight="1">
      <c r="A80" s="43">
        <v>65</v>
      </c>
      <c r="B80" s="44"/>
      <c r="C80" s="44"/>
      <c r="D80" s="44"/>
      <c r="E80" s="45"/>
      <c r="F80" s="47" t="s">
        <v>37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9"/>
      <c r="AU80" s="40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0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2"/>
      <c r="BU80" s="40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2"/>
      <c r="CT80" s="40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0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2"/>
      <c r="DT80" s="40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2"/>
      <c r="ES80" s="29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="46" customFormat="1" ht="18" customHeight="1">
      <c r="A81" s="43">
        <v>66</v>
      </c>
      <c r="B81" s="44"/>
      <c r="C81" s="44"/>
      <c r="D81" s="44"/>
      <c r="E81" s="45"/>
      <c r="F81" s="50" t="s">
        <v>38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2"/>
      <c r="AU81" s="29">
        <v>1777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29">
        <v>1726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167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1946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29">
        <v>1878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303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f t="shared" ref="ES81:ES144" si="2">DT81+BU81</f>
        <v>470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="25" customFormat="1" ht="18" customHeight="1">
      <c r="A82" s="43">
        <v>67</v>
      </c>
      <c r="B82" s="44"/>
      <c r="C82" s="44"/>
      <c r="D82" s="44"/>
      <c r="E82" s="45"/>
      <c r="F82" s="50" t="s">
        <v>145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2"/>
      <c r="AU82" s="29">
        <v>174</v>
      </c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29">
        <v>135</v>
      </c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1"/>
      <c r="BU82" s="29">
        <v>149</v>
      </c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1"/>
      <c r="CT82" s="29">
        <v>113</v>
      </c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29">
        <v>105</v>
      </c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1"/>
      <c r="DT82" s="29">
        <v>227</v>
      </c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1"/>
      <c r="ES82" s="29">
        <f t="shared" si="2"/>
        <v>376</v>
      </c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1"/>
    </row>
    <row r="83" s="46" customFormat="1" ht="18" customHeight="1">
      <c r="A83" s="43">
        <v>68</v>
      </c>
      <c r="B83" s="44"/>
      <c r="C83" s="44"/>
      <c r="D83" s="44"/>
      <c r="E83" s="45"/>
      <c r="F83" s="47" t="s">
        <v>39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9"/>
      <c r="AU83" s="40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0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2"/>
      <c r="BU83" s="40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2"/>
      <c r="CT83" s="40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0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2"/>
      <c r="DT83" s="40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2"/>
      <c r="ES83" s="29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="46" customFormat="1" ht="18" customHeight="1">
      <c r="A84" s="43">
        <v>69</v>
      </c>
      <c r="B84" s="44"/>
      <c r="C84" s="44"/>
      <c r="D84" s="44"/>
      <c r="E84" s="45"/>
      <c r="F84" s="50" t="s">
        <v>40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2"/>
      <c r="AU84" s="29">
        <v>2102</v>
      </c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29">
        <v>2040</v>
      </c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1"/>
      <c r="BU84" s="29">
        <v>826</v>
      </c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1"/>
      <c r="CT84" s="29">
        <v>2595</v>
      </c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29">
        <v>2496</v>
      </c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1"/>
      <c r="DT84" s="29">
        <v>3448</v>
      </c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1"/>
      <c r="ES84" s="29">
        <f t="shared" si="2"/>
        <v>4274</v>
      </c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1"/>
    </row>
    <row r="85" s="25" customFormat="1" ht="18" customHeight="1">
      <c r="A85" s="43">
        <v>70</v>
      </c>
      <c r="B85" s="44"/>
      <c r="C85" s="44"/>
      <c r="D85" s="44"/>
      <c r="E85" s="45"/>
      <c r="F85" s="50" t="s">
        <v>146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2"/>
      <c r="AU85" s="29">
        <v>34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29">
        <v>32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54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108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29">
        <v>14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0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f t="shared" si="2"/>
        <v>54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="25" customFormat="1" ht="18" customHeight="1">
      <c r="A86" s="43">
        <v>71</v>
      </c>
      <c r="B86" s="44"/>
      <c r="C86" s="44"/>
      <c r="D86" s="44"/>
      <c r="E86" s="45"/>
      <c r="F86" s="50" t="s">
        <v>147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2"/>
      <c r="AU86" s="29">
        <v>197</v>
      </c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29">
        <v>143</v>
      </c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1"/>
      <c r="BU86" s="29">
        <v>600</v>
      </c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1"/>
      <c r="CT86" s="29">
        <v>499</v>
      </c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29">
        <v>376</v>
      </c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1"/>
      <c r="DT86" s="29">
        <v>1718</v>
      </c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1"/>
      <c r="ES86" s="29">
        <f t="shared" si="2"/>
        <v>2318</v>
      </c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1"/>
    </row>
    <row r="87" s="25" customFormat="1" ht="18" customHeight="1">
      <c r="A87" s="43">
        <v>72</v>
      </c>
      <c r="B87" s="44"/>
      <c r="C87" s="44"/>
      <c r="D87" s="44"/>
      <c r="E87" s="45"/>
      <c r="F87" s="50" t="s">
        <v>148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2"/>
      <c r="AU87" s="29">
        <v>35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29">
        <v>34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74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183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29">
        <v>175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877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f t="shared" si="2"/>
        <v>951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="46" customFormat="1" ht="18" customHeight="1">
      <c r="A88" s="43">
        <v>73</v>
      </c>
      <c r="B88" s="44"/>
      <c r="C88" s="44"/>
      <c r="D88" s="44"/>
      <c r="E88" s="45"/>
      <c r="F88" s="47" t="s">
        <v>41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9"/>
      <c r="AU88" s="40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0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2"/>
      <c r="CT88" s="40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0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2"/>
      <c r="DT88" s="40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2"/>
      <c r="ES88" s="29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="46" customFormat="1" ht="18" customHeight="1">
      <c r="A89" s="43">
        <v>74</v>
      </c>
      <c r="B89" s="44"/>
      <c r="C89" s="44"/>
      <c r="D89" s="44"/>
      <c r="E89" s="45"/>
      <c r="F89" s="50" t="s">
        <v>42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2"/>
      <c r="AU89" s="29">
        <v>2425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29">
        <v>2355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1481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2164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29">
        <v>2075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3232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f t="shared" si="2"/>
        <v>4713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="46" customFormat="1" ht="18" customHeight="1">
      <c r="A90" s="43">
        <v>75</v>
      </c>
      <c r="B90" s="44"/>
      <c r="C90" s="44"/>
      <c r="D90" s="44"/>
      <c r="E90" s="45"/>
      <c r="F90" s="50" t="s">
        <v>149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2"/>
      <c r="AU90" s="29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29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14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29">
        <v>10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229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f t="shared" si="2"/>
        <v>229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="25" customFormat="1" ht="18" customHeight="1">
      <c r="A91" s="43">
        <v>76</v>
      </c>
      <c r="B91" s="44"/>
      <c r="C91" s="44"/>
      <c r="D91" s="44"/>
      <c r="E91" s="45"/>
      <c r="F91" s="50" t="s">
        <v>150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2"/>
      <c r="AU91" s="29">
        <v>196</v>
      </c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29">
        <v>177</v>
      </c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1"/>
      <c r="BU91" s="29">
        <v>491</v>
      </c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1"/>
      <c r="CT91" s="29">
        <v>348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29">
        <v>320</v>
      </c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1"/>
      <c r="DT91" s="29">
        <v>894</v>
      </c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29">
        <f t="shared" si="2"/>
        <v>1385</v>
      </c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1"/>
    </row>
    <row r="92" s="46" customFormat="1" ht="18" customHeight="1">
      <c r="A92" s="43">
        <v>77</v>
      </c>
      <c r="B92" s="44"/>
      <c r="C92" s="44"/>
      <c r="D92" s="44"/>
      <c r="E92" s="45"/>
      <c r="F92" s="47" t="s">
        <v>43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9"/>
      <c r="AU92" s="40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0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2"/>
      <c r="CT92" s="40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0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2"/>
      <c r="DT92" s="40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2"/>
      <c r="ES92" s="29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="25" customFormat="1" ht="18" customHeight="1">
      <c r="A93" s="43">
        <v>78</v>
      </c>
      <c r="B93" s="44"/>
      <c r="C93" s="44"/>
      <c r="D93" s="44"/>
      <c r="E93" s="45"/>
      <c r="F93" s="50" t="s">
        <v>44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2"/>
      <c r="AU93" s="29">
        <v>574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29">
        <v>418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1316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1475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29">
        <v>1115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19376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f t="shared" si="2"/>
        <v>20692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="46" customFormat="1" ht="18" customHeight="1">
      <c r="A94" s="43">
        <v>79</v>
      </c>
      <c r="B94" s="44"/>
      <c r="C94" s="44"/>
      <c r="D94" s="44"/>
      <c r="E94" s="45"/>
      <c r="F94" s="47" t="s">
        <v>85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9"/>
      <c r="AU94" s="40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0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2"/>
      <c r="CT94" s="40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0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2"/>
      <c r="DT94" s="40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2"/>
      <c r="ES94" s="29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="46" customFormat="1" ht="18" customHeight="1">
      <c r="A95" s="43">
        <v>80</v>
      </c>
      <c r="B95" s="44"/>
      <c r="C95" s="44"/>
      <c r="D95" s="44"/>
      <c r="E95" s="45"/>
      <c r="F95" s="50" t="s">
        <v>86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2"/>
      <c r="AU95" s="29">
        <v>1548</v>
      </c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29">
        <v>1500</v>
      </c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1"/>
      <c r="BU95" s="29">
        <v>236</v>
      </c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1"/>
      <c r="CT95" s="29">
        <v>1282</v>
      </c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29">
        <v>1240</v>
      </c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1"/>
      <c r="DT95" s="29">
        <v>696</v>
      </c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1"/>
      <c r="ES95" s="29">
        <f t="shared" si="2"/>
        <v>932</v>
      </c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1"/>
    </row>
    <row r="96" s="25" customFormat="1" ht="18" customHeight="1">
      <c r="A96" s="43">
        <v>81</v>
      </c>
      <c r="B96" s="44"/>
      <c r="C96" s="44"/>
      <c r="D96" s="44"/>
      <c r="E96" s="45"/>
      <c r="F96" s="50" t="s">
        <v>182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2"/>
      <c r="AU96" s="29">
        <v>9</v>
      </c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29">
        <v>9</v>
      </c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1"/>
      <c r="BU96" s="29">
        <v>6</v>
      </c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1"/>
      <c r="CT96" s="29">
        <v>14</v>
      </c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29">
        <v>14</v>
      </c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1"/>
      <c r="DT96" s="29">
        <v>116</v>
      </c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1"/>
      <c r="ES96" s="29">
        <f t="shared" si="2"/>
        <v>122</v>
      </c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1"/>
    </row>
    <row r="97" s="46" customFormat="1" ht="18" customHeight="1">
      <c r="A97" s="43">
        <v>82</v>
      </c>
      <c r="B97" s="44"/>
      <c r="C97" s="44"/>
      <c r="D97" s="44"/>
      <c r="E97" s="45"/>
      <c r="F97" s="47" t="s">
        <v>87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9"/>
      <c r="AU97" s="40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0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2"/>
      <c r="CT97" s="40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0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2"/>
      <c r="DT97" s="40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2"/>
      <c r="ES97" s="29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1"/>
    </row>
    <row r="98" s="46" customFormat="1" ht="18" customHeight="1">
      <c r="A98" s="43">
        <v>83</v>
      </c>
      <c r="B98" s="44"/>
      <c r="C98" s="44"/>
      <c r="D98" s="44"/>
      <c r="E98" s="45"/>
      <c r="F98" s="50" t="s">
        <v>88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2"/>
      <c r="AU98" s="29">
        <v>1692</v>
      </c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29">
        <v>1639</v>
      </c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1"/>
      <c r="BU98" s="29">
        <v>133</v>
      </c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1"/>
      <c r="CT98" s="29">
        <v>855</v>
      </c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29">
        <v>798</v>
      </c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1"/>
      <c r="DT98" s="29">
        <v>178</v>
      </c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1"/>
      <c r="ES98" s="29">
        <f t="shared" si="2"/>
        <v>311</v>
      </c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1"/>
    </row>
    <row r="99" s="25" customFormat="1" ht="18" customHeight="1">
      <c r="A99" s="43">
        <v>84</v>
      </c>
      <c r="B99" s="44"/>
      <c r="C99" s="44"/>
      <c r="D99" s="44"/>
      <c r="E99" s="45"/>
      <c r="F99" s="50" t="s">
        <v>183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2"/>
      <c r="AU99" s="29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29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1"/>
      <c r="BU99" s="29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1"/>
      <c r="CT99" s="29">
        <v>12</v>
      </c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29">
        <v>12</v>
      </c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1"/>
      <c r="DT99" s="29">
        <v>37</v>
      </c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1"/>
      <c r="ES99" s="29">
        <f t="shared" si="2"/>
        <v>37</v>
      </c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1"/>
    </row>
    <row r="100" s="25" customFormat="1" ht="18" customHeight="1">
      <c r="A100" s="43">
        <v>85</v>
      </c>
      <c r="B100" s="44"/>
      <c r="C100" s="44"/>
      <c r="D100" s="44"/>
      <c r="E100" s="45"/>
      <c r="F100" s="50" t="s">
        <v>184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2"/>
      <c r="AU100" s="29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29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1"/>
      <c r="BU100" s="29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1"/>
      <c r="CT100" s="29">
        <v>12</v>
      </c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29">
        <v>12</v>
      </c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1"/>
      <c r="DT100" s="29">
        <v>29</v>
      </c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1"/>
      <c r="ES100" s="29">
        <f t="shared" si="2"/>
        <v>29</v>
      </c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1"/>
    </row>
    <row r="101" s="25" customFormat="1" ht="18" customHeight="1">
      <c r="A101" s="43">
        <v>86</v>
      </c>
      <c r="B101" s="44"/>
      <c r="C101" s="44"/>
      <c r="D101" s="44"/>
      <c r="E101" s="45"/>
      <c r="F101" s="50" t="s">
        <v>185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2"/>
      <c r="AU101" s="29">
        <v>37</v>
      </c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29">
        <v>31</v>
      </c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1"/>
      <c r="BU101" s="29">
        <v>29</v>
      </c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1"/>
      <c r="CT101" s="29">
        <v>60</v>
      </c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29">
        <v>55</v>
      </c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1"/>
      <c r="DT101" s="29">
        <v>92</v>
      </c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1"/>
      <c r="ES101" s="29">
        <f t="shared" si="2"/>
        <v>121</v>
      </c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1"/>
    </row>
    <row r="102" s="46" customFormat="1" ht="18" customHeight="1">
      <c r="A102" s="43">
        <v>87</v>
      </c>
      <c r="B102" s="44"/>
      <c r="C102" s="44"/>
      <c r="D102" s="44"/>
      <c r="E102" s="45"/>
      <c r="F102" s="47" t="s">
        <v>90</v>
      </c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9"/>
      <c r="AU102" s="40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0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2"/>
      <c r="CT102" s="40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0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2"/>
      <c r="DT102" s="40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2"/>
      <c r="ES102" s="29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1"/>
    </row>
    <row r="103" s="46" customFormat="1" ht="18" customHeight="1">
      <c r="A103" s="43">
        <v>88</v>
      </c>
      <c r="B103" s="44"/>
      <c r="C103" s="44"/>
      <c r="D103" s="44"/>
      <c r="E103" s="45"/>
      <c r="F103" s="50" t="s">
        <v>106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2"/>
      <c r="AU103" s="29">
        <v>2108</v>
      </c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29">
        <v>2047</v>
      </c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1"/>
      <c r="BU103" s="29">
        <v>59</v>
      </c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1"/>
      <c r="CT103" s="29">
        <v>1784</v>
      </c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29">
        <v>1722</v>
      </c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1"/>
      <c r="DT103" s="29">
        <v>114</v>
      </c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1"/>
      <c r="ES103" s="29">
        <f t="shared" si="2"/>
        <v>173</v>
      </c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1"/>
    </row>
    <row r="104" s="25" customFormat="1" ht="18" customHeight="1">
      <c r="A104" s="43">
        <v>89</v>
      </c>
      <c r="B104" s="44"/>
      <c r="C104" s="44"/>
      <c r="D104" s="44"/>
      <c r="E104" s="45"/>
      <c r="F104" s="50" t="s">
        <v>152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2"/>
      <c r="AU104" s="29">
        <v>4</v>
      </c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29">
        <v>4</v>
      </c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1"/>
      <c r="BU104" s="29">
        <v>6</v>
      </c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1"/>
      <c r="CT104" s="29">
        <v>35</v>
      </c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29">
        <v>35</v>
      </c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1"/>
      <c r="DT104" s="29">
        <v>139</v>
      </c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1"/>
      <c r="ES104" s="29">
        <f t="shared" si="2"/>
        <v>145</v>
      </c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1"/>
    </row>
    <row r="105" s="25" customFormat="1" ht="18" customHeight="1">
      <c r="A105" s="43">
        <v>90</v>
      </c>
      <c r="B105" s="44"/>
      <c r="C105" s="44"/>
      <c r="D105" s="44"/>
      <c r="E105" s="45"/>
      <c r="F105" s="50" t="s">
        <v>91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2"/>
      <c r="AU105" s="29">
        <v>242</v>
      </c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29">
        <v>226</v>
      </c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1"/>
      <c r="BU105" s="29">
        <v>273</v>
      </c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1"/>
      <c r="CT105" s="29">
        <v>272</v>
      </c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29">
        <v>250</v>
      </c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1"/>
      <c r="DT105" s="29">
        <v>407</v>
      </c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1"/>
      <c r="ES105" s="29">
        <f t="shared" si="2"/>
        <v>680</v>
      </c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1"/>
    </row>
    <row r="106" s="46" customFormat="1" ht="18" customHeight="1">
      <c r="A106" s="43">
        <v>91</v>
      </c>
      <c r="B106" s="44"/>
      <c r="C106" s="44"/>
      <c r="D106" s="44"/>
      <c r="E106" s="45"/>
      <c r="F106" s="47" t="s">
        <v>45</v>
      </c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9"/>
      <c r="AU106" s="40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0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2"/>
      <c r="BU106" s="40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2"/>
      <c r="CT106" s="40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0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2"/>
      <c r="DT106" s="40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2"/>
      <c r="ES106" s="29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1"/>
    </row>
    <row r="107" s="46" customFormat="1" ht="18" customHeight="1">
      <c r="A107" s="43">
        <v>92</v>
      </c>
      <c r="B107" s="44"/>
      <c r="C107" s="44"/>
      <c r="D107" s="44"/>
      <c r="E107" s="45"/>
      <c r="F107" s="50" t="s">
        <v>46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2"/>
      <c r="AU107" s="29">
        <v>3272</v>
      </c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29">
        <v>3166</v>
      </c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1"/>
      <c r="BU107" s="29">
        <v>783</v>
      </c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1"/>
      <c r="CT107" s="29">
        <v>3334</v>
      </c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29">
        <v>3206</v>
      </c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1"/>
      <c r="DT107" s="29">
        <v>1172</v>
      </c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1"/>
      <c r="ES107" s="29">
        <f t="shared" si="2"/>
        <v>1955</v>
      </c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1"/>
    </row>
    <row r="108" s="25" customFormat="1" ht="18" customHeight="1">
      <c r="A108" s="43">
        <v>93</v>
      </c>
      <c r="B108" s="44"/>
      <c r="C108" s="44"/>
      <c r="D108" s="44"/>
      <c r="E108" s="45"/>
      <c r="F108" s="50" t="s">
        <v>186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2"/>
      <c r="AU108" s="29">
        <v>192</v>
      </c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29">
        <v>101</v>
      </c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1"/>
      <c r="BU108" s="29">
        <v>129</v>
      </c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1"/>
      <c r="CT108" s="29">
        <v>243</v>
      </c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29">
        <v>148</v>
      </c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1"/>
      <c r="DT108" s="29">
        <v>412</v>
      </c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1"/>
      <c r="ES108" s="29">
        <f t="shared" si="2"/>
        <v>541</v>
      </c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1"/>
    </row>
    <row r="109" s="25" customFormat="1" ht="18" customHeight="1">
      <c r="A109" s="43">
        <v>94</v>
      </c>
      <c r="B109" s="44"/>
      <c r="C109" s="44"/>
      <c r="D109" s="44"/>
      <c r="E109" s="45"/>
      <c r="F109" s="50" t="s">
        <v>47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2"/>
      <c r="AU109" s="29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29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1"/>
      <c r="BU109" s="29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1"/>
      <c r="CT109" s="29">
        <v>145</v>
      </c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29">
        <v>113</v>
      </c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1"/>
      <c r="DT109" s="29">
        <v>123</v>
      </c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1"/>
      <c r="ES109" s="29">
        <f t="shared" si="2"/>
        <v>123</v>
      </c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1"/>
    </row>
    <row r="110" s="46" customFormat="1" ht="18" customHeight="1">
      <c r="A110" s="43">
        <v>95</v>
      </c>
      <c r="B110" s="44"/>
      <c r="C110" s="44"/>
      <c r="D110" s="44"/>
      <c r="E110" s="45"/>
      <c r="F110" s="47" t="s">
        <v>48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9"/>
      <c r="AU110" s="40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0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2"/>
      <c r="BU110" s="40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2"/>
      <c r="CT110" s="40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0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2"/>
      <c r="DT110" s="40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2"/>
      <c r="ES110" s="29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1"/>
    </row>
    <row r="111" s="46" customFormat="1" ht="18" customHeight="1">
      <c r="A111" s="43">
        <v>96</v>
      </c>
      <c r="B111" s="44"/>
      <c r="C111" s="44"/>
      <c r="D111" s="44"/>
      <c r="E111" s="45"/>
      <c r="F111" s="50" t="s">
        <v>49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2"/>
      <c r="AU111" s="29">
        <v>1949</v>
      </c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29">
        <v>1890</v>
      </c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1"/>
      <c r="BU111" s="29">
        <v>249</v>
      </c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1"/>
      <c r="CT111" s="29">
        <v>2118</v>
      </c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29">
        <v>2032</v>
      </c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1"/>
      <c r="DT111" s="29">
        <v>550</v>
      </c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1"/>
      <c r="ES111" s="29">
        <f t="shared" si="2"/>
        <v>799</v>
      </c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1"/>
    </row>
    <row r="112" s="25" customFormat="1" ht="18" customHeight="1">
      <c r="A112" s="43">
        <v>97</v>
      </c>
      <c r="B112" s="44"/>
      <c r="C112" s="44"/>
      <c r="D112" s="44"/>
      <c r="E112" s="45"/>
      <c r="F112" s="50" t="s">
        <v>50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2"/>
      <c r="AU112" s="29">
        <v>105</v>
      </c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29">
        <v>98</v>
      </c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1"/>
      <c r="BU112" s="29">
        <v>126</v>
      </c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1"/>
      <c r="CT112" s="29">
        <v>163</v>
      </c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29">
        <v>135</v>
      </c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1"/>
      <c r="DT112" s="29">
        <v>320</v>
      </c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1"/>
      <c r="ES112" s="29">
        <f t="shared" si="2"/>
        <v>446</v>
      </c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1"/>
    </row>
    <row r="113" s="25" customFormat="1" ht="18" customHeight="1">
      <c r="A113" s="43">
        <v>98</v>
      </c>
      <c r="B113" s="44"/>
      <c r="C113" s="44"/>
      <c r="D113" s="44"/>
      <c r="E113" s="45"/>
      <c r="F113" s="50" t="s">
        <v>187</v>
      </c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2"/>
      <c r="AU113" s="29">
        <v>12</v>
      </c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29">
        <v>12</v>
      </c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1"/>
      <c r="BU113" s="29">
        <v>9</v>
      </c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1"/>
      <c r="CT113" s="29">
        <v>75</v>
      </c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29">
        <v>75</v>
      </c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1"/>
      <c r="DT113" s="29">
        <v>213</v>
      </c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1"/>
      <c r="ES113" s="29">
        <f t="shared" si="2"/>
        <v>222</v>
      </c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1"/>
    </row>
    <row r="114" s="25" customFormat="1" ht="18" customHeight="1">
      <c r="A114" s="43">
        <v>99</v>
      </c>
      <c r="B114" s="44"/>
      <c r="C114" s="44"/>
      <c r="D114" s="44"/>
      <c r="E114" s="45"/>
      <c r="F114" s="50" t="s">
        <v>52</v>
      </c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2"/>
      <c r="AU114" s="29">
        <v>27</v>
      </c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29">
        <v>14</v>
      </c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1"/>
      <c r="BU114" s="29">
        <v>12</v>
      </c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1"/>
      <c r="CT114" s="29">
        <v>108</v>
      </c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29">
        <v>106</v>
      </c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1"/>
      <c r="DT114" s="29">
        <v>73</v>
      </c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1"/>
      <c r="ES114" s="29">
        <f t="shared" si="2"/>
        <v>85</v>
      </c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1"/>
    </row>
    <row r="115" s="46" customFormat="1" ht="18" customHeight="1">
      <c r="A115" s="43">
        <v>100</v>
      </c>
      <c r="B115" s="44"/>
      <c r="C115" s="44"/>
      <c r="D115" s="44"/>
      <c r="E115" s="45"/>
      <c r="F115" s="47" t="s">
        <v>53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0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0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2"/>
      <c r="CT115" s="40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0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2"/>
      <c r="DT115" s="40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2"/>
      <c r="ES115" s="29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1"/>
    </row>
    <row r="116" s="25" customFormat="1" ht="18" customHeight="1">
      <c r="A116" s="43">
        <v>101</v>
      </c>
      <c r="B116" s="44"/>
      <c r="C116" s="44"/>
      <c r="D116" s="44"/>
      <c r="E116" s="45"/>
      <c r="F116" s="50" t="s">
        <v>54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2"/>
      <c r="AU116" s="29">
        <v>1772</v>
      </c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29">
        <v>1719</v>
      </c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1"/>
      <c r="BU116" s="29">
        <v>441</v>
      </c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1"/>
      <c r="CT116" s="29">
        <v>1179</v>
      </c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29">
        <v>1136</v>
      </c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1"/>
      <c r="DT116" s="29">
        <v>807</v>
      </c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1"/>
      <c r="ES116" s="29">
        <f t="shared" si="2"/>
        <v>1248</v>
      </c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1"/>
    </row>
    <row r="117" s="46" customFormat="1" ht="18" customHeight="1">
      <c r="A117" s="43">
        <v>102</v>
      </c>
      <c r="B117" s="44"/>
      <c r="C117" s="44"/>
      <c r="D117" s="44"/>
      <c r="E117" s="45"/>
      <c r="F117" s="47" t="s">
        <v>55</v>
      </c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0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0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2"/>
      <c r="CT117" s="40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0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2"/>
      <c r="DT117" s="40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2"/>
      <c r="ES117" s="29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1"/>
    </row>
    <row r="118" s="46" customFormat="1" ht="18" customHeight="1">
      <c r="A118" s="43">
        <v>103</v>
      </c>
      <c r="B118" s="44"/>
      <c r="C118" s="44"/>
      <c r="D118" s="44"/>
      <c r="E118" s="45"/>
      <c r="F118" s="50" t="s">
        <v>56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2"/>
      <c r="AU118" s="29">
        <v>1370</v>
      </c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29">
        <v>1324</v>
      </c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1"/>
      <c r="BU118" s="29">
        <v>12</v>
      </c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1"/>
      <c r="CT118" s="29">
        <v>1425</v>
      </c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29">
        <v>1372</v>
      </c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1"/>
      <c r="DT118" s="29">
        <v>54</v>
      </c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1"/>
      <c r="ES118" s="29">
        <f t="shared" si="2"/>
        <v>66</v>
      </c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1"/>
    </row>
    <row r="119" s="25" customFormat="1" ht="18" customHeight="1">
      <c r="A119" s="43">
        <v>104</v>
      </c>
      <c r="B119" s="44"/>
      <c r="C119" s="44"/>
      <c r="D119" s="44"/>
      <c r="E119" s="45"/>
      <c r="F119" s="50" t="s">
        <v>25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2"/>
      <c r="AU119" s="29">
        <v>12</v>
      </c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29">
        <v>12</v>
      </c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1"/>
      <c r="BU119" s="29">
        <v>29</v>
      </c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1"/>
      <c r="CT119" s="29">
        <v>32</v>
      </c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29">
        <v>32</v>
      </c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1"/>
      <c r="DT119" s="29">
        <v>33</v>
      </c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1"/>
      <c r="ES119" s="29">
        <f t="shared" si="2"/>
        <v>62</v>
      </c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1"/>
    </row>
    <row r="120" s="25" customFormat="1" ht="18" customHeight="1">
      <c r="A120" s="43">
        <v>105</v>
      </c>
      <c r="B120" s="44"/>
      <c r="C120" s="44"/>
      <c r="D120" s="44"/>
      <c r="E120" s="45"/>
      <c r="F120" s="50" t="s">
        <v>57</v>
      </c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2"/>
      <c r="AU120" s="29">
        <v>280</v>
      </c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29">
        <v>270</v>
      </c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1"/>
      <c r="BU120" s="29">
        <v>570</v>
      </c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1"/>
      <c r="CT120" s="29">
        <v>539</v>
      </c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29">
        <v>520</v>
      </c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1"/>
      <c r="DT120" s="29">
        <v>896</v>
      </c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1"/>
      <c r="ES120" s="29">
        <f>DT120+BU120</f>
        <v>1466</v>
      </c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1"/>
    </row>
    <row r="121" s="46" customFormat="1" ht="18" customHeight="1">
      <c r="A121" s="43">
        <v>106</v>
      </c>
      <c r="B121" s="44"/>
      <c r="C121" s="44"/>
      <c r="D121" s="44"/>
      <c r="E121" s="45"/>
      <c r="F121" s="50" t="s">
        <v>188</v>
      </c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2"/>
      <c r="AU121" s="29">
        <v>4</v>
      </c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29">
        <v>4</v>
      </c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1"/>
      <c r="BU121" s="29">
        <v>3</v>
      </c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1"/>
      <c r="CT121" s="29">
        <v>0</v>
      </c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29">
        <v>0</v>
      </c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1"/>
      <c r="DT121" s="29">
        <v>0</v>
      </c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1"/>
      <c r="ES121" s="29">
        <f>DT121+BU121</f>
        <v>3</v>
      </c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1"/>
    </row>
    <row r="122" s="25" customFormat="1" ht="18" customHeight="1">
      <c r="A122" s="43">
        <v>107</v>
      </c>
      <c r="B122" s="44"/>
      <c r="C122" s="44"/>
      <c r="D122" s="44"/>
      <c r="E122" s="45"/>
      <c r="F122" s="47" t="s">
        <v>153</v>
      </c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9"/>
      <c r="AU122" s="29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29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1"/>
      <c r="BU122" s="29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1"/>
      <c r="CT122" s="29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29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1"/>
      <c r="DT122" s="29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1"/>
      <c r="ES122" s="29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1"/>
    </row>
    <row r="123" s="46" customFormat="1" ht="18" customHeight="1">
      <c r="A123" s="43">
        <v>108</v>
      </c>
      <c r="B123" s="44"/>
      <c r="C123" s="44"/>
      <c r="D123" s="44"/>
      <c r="E123" s="45"/>
      <c r="F123" s="50" t="s">
        <v>154</v>
      </c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2"/>
      <c r="AU123" s="29">
        <v>367</v>
      </c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29">
        <v>329</v>
      </c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1"/>
      <c r="BU123" s="29">
        <v>815</v>
      </c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1"/>
      <c r="CT123" s="29">
        <v>562</v>
      </c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29">
        <v>455</v>
      </c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1"/>
      <c r="DT123" s="29">
        <v>2219</v>
      </c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1"/>
      <c r="ES123" s="29">
        <f t="shared" si="2"/>
        <v>3034</v>
      </c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1"/>
    </row>
    <row r="124" s="46" customFormat="1" ht="18" customHeight="1">
      <c r="A124" s="43">
        <v>109</v>
      </c>
      <c r="B124" s="44"/>
      <c r="C124" s="44"/>
      <c r="D124" s="44"/>
      <c r="E124" s="45"/>
      <c r="F124" s="47" t="s">
        <v>189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9"/>
      <c r="AU124" s="40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0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2"/>
      <c r="CT124" s="40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0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2"/>
      <c r="DT124" s="40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2"/>
      <c r="ES124" s="29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1"/>
    </row>
    <row r="125" s="25" customFormat="1" ht="18" customHeight="1">
      <c r="A125" s="43">
        <v>110</v>
      </c>
      <c r="B125" s="44"/>
      <c r="C125" s="44"/>
      <c r="D125" s="44"/>
      <c r="E125" s="45"/>
      <c r="F125" s="50" t="s">
        <v>190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2"/>
      <c r="AU125" s="29">
        <v>1724</v>
      </c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29">
        <v>1669</v>
      </c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1"/>
      <c r="BU125" s="29">
        <v>36</v>
      </c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1"/>
      <c r="CT125" s="29">
        <v>839</v>
      </c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29">
        <v>802</v>
      </c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1"/>
      <c r="DT125" s="29">
        <v>94</v>
      </c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1"/>
      <c r="ES125" s="29">
        <f t="shared" si="2"/>
        <v>130</v>
      </c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1"/>
    </row>
    <row r="126" s="25" customFormat="1" ht="18" customHeight="1">
      <c r="A126" s="43">
        <v>111</v>
      </c>
      <c r="B126" s="44"/>
      <c r="C126" s="44"/>
      <c r="D126" s="44"/>
      <c r="E126" s="45"/>
      <c r="F126" s="50" t="s">
        <v>191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2"/>
      <c r="AU126" s="29">
        <v>99</v>
      </c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29">
        <v>90</v>
      </c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1"/>
      <c r="BU126" s="29">
        <v>34</v>
      </c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1"/>
      <c r="CT126" s="29">
        <v>187</v>
      </c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29">
        <v>187</v>
      </c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1"/>
      <c r="DT126" s="29">
        <v>130</v>
      </c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1"/>
      <c r="ES126" s="29">
        <f t="shared" si="2"/>
        <v>164</v>
      </c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1"/>
    </row>
    <row r="127" s="25" customFormat="1" ht="18" customHeight="1">
      <c r="A127" s="43">
        <v>112</v>
      </c>
      <c r="B127" s="44"/>
      <c r="C127" s="44"/>
      <c r="D127" s="44"/>
      <c r="E127" s="45"/>
      <c r="F127" s="50" t="s">
        <v>192</v>
      </c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2"/>
      <c r="AU127" s="29">
        <v>278</v>
      </c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29">
        <v>250</v>
      </c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1"/>
      <c r="BU127" s="29">
        <v>115</v>
      </c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1"/>
      <c r="CT127" s="29">
        <v>450</v>
      </c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29">
        <v>450</v>
      </c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1"/>
      <c r="DT127" s="29">
        <v>347</v>
      </c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1"/>
      <c r="ES127" s="29">
        <f t="shared" si="2"/>
        <v>462</v>
      </c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1"/>
    </row>
    <row r="128" s="46" customFormat="1" ht="18" customHeight="1">
      <c r="A128" s="43">
        <v>113</v>
      </c>
      <c r="B128" s="44"/>
      <c r="C128" s="44"/>
      <c r="D128" s="44"/>
      <c r="E128" s="45"/>
      <c r="F128" s="50" t="s">
        <v>193</v>
      </c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2"/>
      <c r="AU128" s="29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29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1"/>
      <c r="BU128" s="29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1"/>
      <c r="CT128" s="29">
        <v>14</v>
      </c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29">
        <v>12</v>
      </c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1"/>
      <c r="DT128" s="29">
        <v>22</v>
      </c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1"/>
      <c r="ES128" s="29">
        <f t="shared" si="2"/>
        <v>22</v>
      </c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1"/>
    </row>
    <row r="129" s="46" customFormat="1" ht="18" customHeight="1">
      <c r="A129" s="43">
        <v>114</v>
      </c>
      <c r="B129" s="44"/>
      <c r="C129" s="44"/>
      <c r="D129" s="44"/>
      <c r="E129" s="45"/>
      <c r="F129" s="47" t="s">
        <v>58</v>
      </c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9"/>
      <c r="AU129" s="40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0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2"/>
      <c r="CT129" s="40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0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2"/>
      <c r="DT129" s="40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2"/>
      <c r="ES129" s="29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1"/>
    </row>
    <row r="130" s="25" customFormat="1" ht="18" customHeight="1">
      <c r="A130" s="43">
        <v>115</v>
      </c>
      <c r="B130" s="44"/>
      <c r="C130" s="44"/>
      <c r="D130" s="44"/>
      <c r="E130" s="45"/>
      <c r="F130" s="50" t="s">
        <v>155</v>
      </c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2"/>
      <c r="AU130" s="29">
        <v>2963</v>
      </c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29">
        <v>2869</v>
      </c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1"/>
      <c r="BU130" s="29">
        <v>1937</v>
      </c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1"/>
      <c r="CT130" s="29">
        <v>2478</v>
      </c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29">
        <v>2392</v>
      </c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1"/>
      <c r="DT130" s="29">
        <v>3678</v>
      </c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1"/>
      <c r="ES130" s="29">
        <f t="shared" si="2"/>
        <v>5615</v>
      </c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1"/>
    </row>
    <row r="131" s="25" customFormat="1" ht="18" customHeight="1">
      <c r="A131" s="43">
        <v>116</v>
      </c>
      <c r="B131" s="44"/>
      <c r="C131" s="44"/>
      <c r="D131" s="44"/>
      <c r="E131" s="45"/>
      <c r="F131" s="50" t="s">
        <v>194</v>
      </c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2"/>
      <c r="AU131" s="29">
        <v>3</v>
      </c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29">
        <v>3</v>
      </c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1"/>
      <c r="BU131" s="29">
        <v>7</v>
      </c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1"/>
      <c r="CT131" s="29">
        <v>10</v>
      </c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29">
        <v>6</v>
      </c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1"/>
      <c r="DT131" s="29">
        <v>115</v>
      </c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1"/>
      <c r="ES131" s="29">
        <f t="shared" si="2"/>
        <v>122</v>
      </c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1"/>
    </row>
    <row r="132" s="25" customFormat="1" ht="18" customHeight="1">
      <c r="A132" s="43">
        <v>117</v>
      </c>
      <c r="B132" s="44"/>
      <c r="C132" s="44"/>
      <c r="D132" s="44"/>
      <c r="E132" s="45"/>
      <c r="F132" s="50" t="s">
        <v>195</v>
      </c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2"/>
      <c r="AU132" s="29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29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1"/>
      <c r="BU132" s="29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1"/>
      <c r="CT132" s="29">
        <v>12</v>
      </c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29">
        <v>12</v>
      </c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1"/>
      <c r="DT132" s="29">
        <v>37</v>
      </c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1"/>
      <c r="ES132" s="29">
        <f t="shared" si="2"/>
        <v>37</v>
      </c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1"/>
    </row>
    <row r="133" s="25" customFormat="1" ht="18" customHeight="1">
      <c r="A133" s="43">
        <v>118</v>
      </c>
      <c r="B133" s="44"/>
      <c r="C133" s="44"/>
      <c r="D133" s="44"/>
      <c r="E133" s="45"/>
      <c r="F133" s="50" t="s">
        <v>196</v>
      </c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2"/>
      <c r="AU133" s="29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29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1"/>
      <c r="BU133" s="29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1"/>
      <c r="CT133" s="29">
        <v>12</v>
      </c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29">
        <v>12</v>
      </c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1"/>
      <c r="DT133" s="29">
        <v>29</v>
      </c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1"/>
      <c r="ES133" s="29">
        <f t="shared" si="2"/>
        <v>29</v>
      </c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1"/>
    </row>
    <row r="134" s="25" customFormat="1" ht="18" customHeight="1">
      <c r="A134" s="43">
        <v>119</v>
      </c>
      <c r="B134" s="44"/>
      <c r="C134" s="44"/>
      <c r="D134" s="44"/>
      <c r="E134" s="45"/>
      <c r="F134" s="50" t="s">
        <v>156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2"/>
      <c r="AU134" s="29">
        <v>181</v>
      </c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29">
        <v>177</v>
      </c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1"/>
      <c r="BU134" s="29">
        <v>516</v>
      </c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1"/>
      <c r="CT134" s="29">
        <v>343</v>
      </c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29">
        <v>291</v>
      </c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1"/>
      <c r="DT134" s="29">
        <v>1177</v>
      </c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1"/>
      <c r="ES134" s="29">
        <f t="shared" si="2"/>
        <v>1693</v>
      </c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1"/>
    </row>
    <row r="135" s="25" customFormat="1" ht="18" customHeight="1">
      <c r="A135" s="43">
        <v>120</v>
      </c>
      <c r="B135" s="44"/>
      <c r="C135" s="44"/>
      <c r="D135" s="44"/>
      <c r="E135" s="45"/>
      <c r="F135" s="50" t="s">
        <v>197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2"/>
      <c r="AU135" s="29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29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1"/>
      <c r="BU135" s="29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1"/>
      <c r="CT135" s="29">
        <v>24</v>
      </c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29">
        <v>24</v>
      </c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1"/>
      <c r="DT135" s="29">
        <v>24</v>
      </c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1"/>
      <c r="ES135" s="29">
        <f t="shared" si="2"/>
        <v>24</v>
      </c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1"/>
    </row>
    <row r="136" s="46" customFormat="1" ht="18" customHeight="1">
      <c r="A136" s="43">
        <v>121</v>
      </c>
      <c r="B136" s="44"/>
      <c r="C136" s="44"/>
      <c r="D136" s="44"/>
      <c r="E136" s="45"/>
      <c r="F136" s="50" t="s">
        <v>59</v>
      </c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2"/>
      <c r="AU136" s="29">
        <v>49</v>
      </c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29">
        <v>46</v>
      </c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1"/>
      <c r="BU136" s="29">
        <v>129</v>
      </c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1"/>
      <c r="CT136" s="29">
        <v>168</v>
      </c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29">
        <v>69</v>
      </c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1"/>
      <c r="DT136" s="29">
        <v>387</v>
      </c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1"/>
      <c r="ES136" s="29">
        <f t="shared" si="2"/>
        <v>516</v>
      </c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1"/>
    </row>
    <row r="137" s="25" customFormat="1" ht="18" customHeight="1">
      <c r="A137" s="43">
        <v>122</v>
      </c>
      <c r="B137" s="44"/>
      <c r="C137" s="44"/>
      <c r="D137" s="44"/>
      <c r="E137" s="45"/>
      <c r="F137" s="47" t="s">
        <v>118</v>
      </c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9"/>
      <c r="AU137" s="29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29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1"/>
      <c r="BU137" s="29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1"/>
      <c r="CT137" s="29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29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1"/>
      <c r="DT137" s="29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1"/>
      <c r="ES137" s="29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1"/>
    </row>
    <row r="138" s="25" customFormat="1" ht="18" customHeight="1">
      <c r="A138" s="43">
        <v>123</v>
      </c>
      <c r="B138" s="44"/>
      <c r="C138" s="44"/>
      <c r="D138" s="44"/>
      <c r="E138" s="45"/>
      <c r="F138" s="50" t="s">
        <v>157</v>
      </c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2"/>
      <c r="AU138" s="29">
        <v>1469</v>
      </c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29">
        <v>1423</v>
      </c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1"/>
      <c r="BU138" s="29">
        <v>121</v>
      </c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1"/>
      <c r="CT138" s="29">
        <v>1256</v>
      </c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29">
        <v>1217</v>
      </c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1"/>
      <c r="DT138" s="29">
        <v>349</v>
      </c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1"/>
      <c r="ES138" s="29">
        <f t="shared" si="2"/>
        <v>470</v>
      </c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1"/>
    </row>
    <row r="139" s="46" customFormat="1" ht="18" customHeight="1">
      <c r="A139" s="43">
        <v>124</v>
      </c>
      <c r="B139" s="44"/>
      <c r="C139" s="44"/>
      <c r="D139" s="44"/>
      <c r="E139" s="45"/>
      <c r="F139" s="50" t="s">
        <v>158</v>
      </c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2"/>
      <c r="AU139" s="29">
        <v>42</v>
      </c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29">
        <v>42</v>
      </c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1"/>
      <c r="BU139" s="29">
        <v>120</v>
      </c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1"/>
      <c r="CT139" s="29">
        <v>276</v>
      </c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29">
        <v>265</v>
      </c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1"/>
      <c r="DT139" s="29">
        <v>993</v>
      </c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1"/>
      <c r="ES139" s="29">
        <f t="shared" si="2"/>
        <v>1113</v>
      </c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1"/>
    </row>
    <row r="140" s="46" customFormat="1" ht="18" customHeight="1">
      <c r="A140" s="43">
        <v>125</v>
      </c>
      <c r="B140" s="44"/>
      <c r="C140" s="44"/>
      <c r="D140" s="44"/>
      <c r="E140" s="45"/>
      <c r="F140" s="47" t="s">
        <v>63</v>
      </c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9"/>
      <c r="AU140" s="40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0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2"/>
      <c r="BU140" s="40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2"/>
      <c r="CT140" s="40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0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2"/>
      <c r="DT140" s="40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2"/>
      <c r="ES140" s="29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1"/>
    </row>
    <row r="141" s="25" customFormat="1" ht="18" customHeight="1">
      <c r="A141" s="43">
        <v>126</v>
      </c>
      <c r="B141" s="44"/>
      <c r="C141" s="44"/>
      <c r="D141" s="44"/>
      <c r="E141" s="45"/>
      <c r="F141" s="50" t="s">
        <v>64</v>
      </c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2"/>
      <c r="AU141" s="29">
        <v>2048</v>
      </c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29">
        <v>1987</v>
      </c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1"/>
      <c r="BU141" s="29">
        <v>934</v>
      </c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1"/>
      <c r="CT141" s="29">
        <v>2234</v>
      </c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29">
        <v>2149</v>
      </c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1"/>
      <c r="DT141" s="29">
        <v>3143</v>
      </c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1"/>
      <c r="ES141" s="29">
        <f t="shared" si="2"/>
        <v>4077</v>
      </c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1"/>
    </row>
    <row r="142" s="25" customFormat="1" ht="18" customHeight="1">
      <c r="A142" s="43">
        <v>127</v>
      </c>
      <c r="B142" s="44"/>
      <c r="C142" s="44"/>
      <c r="D142" s="44"/>
      <c r="E142" s="45"/>
      <c r="F142" s="50" t="s">
        <v>160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2"/>
      <c r="AU142" s="29">
        <v>238</v>
      </c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29">
        <v>236</v>
      </c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1"/>
      <c r="BU142" s="29">
        <v>291</v>
      </c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1"/>
      <c r="CT142" s="29">
        <v>437</v>
      </c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29">
        <v>405</v>
      </c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1"/>
      <c r="DT142" s="29">
        <v>2297</v>
      </c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1"/>
      <c r="ES142" s="29">
        <f t="shared" si="2"/>
        <v>2588</v>
      </c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1"/>
    </row>
    <row r="143" s="25" customFormat="1" ht="18" customHeight="1">
      <c r="A143" s="43">
        <v>128</v>
      </c>
      <c r="B143" s="44"/>
      <c r="C143" s="44"/>
      <c r="D143" s="44"/>
      <c r="E143" s="45"/>
      <c r="F143" s="50" t="s">
        <v>161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2"/>
      <c r="AU143" s="29">
        <v>27</v>
      </c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29">
        <v>6</v>
      </c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1"/>
      <c r="BU143" s="29">
        <v>36</v>
      </c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1"/>
      <c r="CT143" s="29">
        <v>28</v>
      </c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29">
        <v>20</v>
      </c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1"/>
      <c r="DT143" s="29">
        <v>121</v>
      </c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1"/>
      <c r="ES143" s="29">
        <f t="shared" si="2"/>
        <v>157</v>
      </c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1"/>
    </row>
    <row r="144" s="25" customFormat="1" ht="18" customHeight="1">
      <c r="A144" s="43">
        <v>129</v>
      </c>
      <c r="B144" s="44"/>
      <c r="C144" s="44"/>
      <c r="D144" s="44"/>
      <c r="E144" s="45"/>
      <c r="F144" s="50" t="s">
        <v>162</v>
      </c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2"/>
      <c r="AU144" s="29">
        <v>111</v>
      </c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29">
        <v>66</v>
      </c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1"/>
      <c r="BU144" s="29">
        <v>293</v>
      </c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1"/>
      <c r="CT144" s="29">
        <v>109</v>
      </c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29">
        <v>91</v>
      </c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1"/>
      <c r="DT144" s="29">
        <v>287</v>
      </c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1"/>
      <c r="ES144" s="29">
        <f t="shared" si="2"/>
        <v>580</v>
      </c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1"/>
    </row>
    <row r="145" s="25" customFormat="1" ht="18" customHeight="1">
      <c r="A145" s="43">
        <v>130</v>
      </c>
      <c r="B145" s="44"/>
      <c r="C145" s="44"/>
      <c r="D145" s="44"/>
      <c r="E145" s="45"/>
      <c r="F145" s="50" t="s">
        <v>163</v>
      </c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2"/>
      <c r="AU145" s="29">
        <v>12</v>
      </c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29">
        <v>2</v>
      </c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1"/>
      <c r="BU145" s="29">
        <v>12</v>
      </c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1"/>
      <c r="CT145" s="29">
        <v>81</v>
      </c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29">
        <v>20</v>
      </c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1"/>
      <c r="DT145" s="29">
        <v>79</v>
      </c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1"/>
      <c r="ES145" s="29">
        <f t="shared" ref="ES145" si="3">DT145+BU145</f>
        <v>91</v>
      </c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1"/>
    </row>
    <row r="146" s="46" customFormat="1" ht="18" customHeight="1">
      <c r="A146" s="43">
        <v>131</v>
      </c>
      <c r="B146" s="44"/>
      <c r="C146" s="44"/>
      <c r="D146" s="44"/>
      <c r="E146" s="45"/>
      <c r="F146" s="50" t="s">
        <v>159</v>
      </c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2"/>
      <c r="AU146" s="29">
        <v>21</v>
      </c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29">
        <v>20</v>
      </c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1"/>
      <c r="BU146" s="29">
        <v>43</v>
      </c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1"/>
      <c r="CT146" s="29">
        <v>32</v>
      </c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29">
        <v>32</v>
      </c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1"/>
      <c r="DT146" s="29">
        <v>249</v>
      </c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1"/>
      <c r="ES146" s="29">
        <f t="shared" ref="ES146:ES161" si="4">DT146+BU146</f>
        <v>292</v>
      </c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1"/>
    </row>
    <row r="147" s="46" customFormat="1" ht="18" customHeight="1">
      <c r="A147" s="43">
        <v>132</v>
      </c>
      <c r="B147" s="44"/>
      <c r="C147" s="44"/>
      <c r="D147" s="44"/>
      <c r="E147" s="45"/>
      <c r="F147" s="50" t="s">
        <v>177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2"/>
      <c r="AU147" s="29">
        <v>6</v>
      </c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29">
        <v>6</v>
      </c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1"/>
      <c r="BU147" s="29">
        <v>16</v>
      </c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1"/>
      <c r="CT147" s="29">
        <v>0</v>
      </c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29">
        <v>0</v>
      </c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1"/>
      <c r="DT147" s="29">
        <v>0</v>
      </c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1"/>
      <c r="ES147" s="29">
        <f t="shared" si="4"/>
        <v>16</v>
      </c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1"/>
    </row>
    <row r="148" s="25" customFormat="1" ht="18" customHeight="1">
      <c r="A148" s="43">
        <v>133</v>
      </c>
      <c r="B148" s="44"/>
      <c r="C148" s="44"/>
      <c r="D148" s="44"/>
      <c r="E148" s="45"/>
      <c r="F148" s="47" t="s">
        <v>65</v>
      </c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9"/>
      <c r="AU148" s="40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0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2"/>
      <c r="BU148" s="40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2"/>
      <c r="CT148" s="40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0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2"/>
      <c r="DT148" s="40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2"/>
      <c r="ES148" s="29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1"/>
    </row>
    <row r="149" s="25" customFormat="1" ht="18" customHeight="1">
      <c r="A149" s="43">
        <v>134</v>
      </c>
      <c r="B149" s="44"/>
      <c r="C149" s="44"/>
      <c r="D149" s="44"/>
      <c r="E149" s="45"/>
      <c r="F149" s="50" t="s">
        <v>66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2"/>
      <c r="AU149" s="29">
        <v>1546</v>
      </c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29">
        <v>1491</v>
      </c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1"/>
      <c r="BU149" s="29">
        <v>391</v>
      </c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1"/>
      <c r="CT149" s="29">
        <v>1526</v>
      </c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29">
        <v>1466</v>
      </c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1"/>
      <c r="DT149" s="29">
        <v>622</v>
      </c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1"/>
      <c r="ES149" s="29">
        <f t="shared" si="4"/>
        <v>1013</v>
      </c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1"/>
    </row>
    <row r="150" s="46" customFormat="1" ht="18" customHeight="1">
      <c r="A150" s="43">
        <v>135</v>
      </c>
      <c r="B150" s="44"/>
      <c r="C150" s="44"/>
      <c r="D150" s="44"/>
      <c r="E150" s="45"/>
      <c r="F150" s="50" t="s">
        <v>164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2"/>
      <c r="AU150" s="29">
        <v>11</v>
      </c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29">
        <v>10</v>
      </c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1"/>
      <c r="BU150" s="29">
        <v>19</v>
      </c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1"/>
      <c r="CT150" s="29">
        <v>50</v>
      </c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29">
        <v>12</v>
      </c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1"/>
      <c r="DT150" s="29">
        <v>0</v>
      </c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1"/>
      <c r="ES150" s="29">
        <f t="shared" si="4"/>
        <v>19</v>
      </c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1"/>
    </row>
    <row r="151" s="46" customFormat="1" ht="18" customHeight="1">
      <c r="A151" s="43">
        <v>136</v>
      </c>
      <c r="B151" s="44"/>
      <c r="C151" s="44"/>
      <c r="D151" s="44"/>
      <c r="E151" s="45"/>
      <c r="F151" s="50" t="s">
        <v>67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2"/>
      <c r="AU151" s="29">
        <v>47</v>
      </c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29">
        <v>46</v>
      </c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1"/>
      <c r="BU151" s="29">
        <v>98</v>
      </c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1"/>
      <c r="CT151" s="29">
        <v>45</v>
      </c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29">
        <v>42</v>
      </c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1"/>
      <c r="DT151" s="29">
        <v>316</v>
      </c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1"/>
      <c r="ES151" s="29">
        <f t="shared" si="4"/>
        <v>414</v>
      </c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1"/>
    </row>
    <row r="152" s="25" customFormat="1" ht="18" customHeight="1">
      <c r="A152" s="43">
        <v>137</v>
      </c>
      <c r="B152" s="44"/>
      <c r="C152" s="44"/>
      <c r="D152" s="44"/>
      <c r="E152" s="45"/>
      <c r="F152" s="47" t="s">
        <v>68</v>
      </c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9"/>
      <c r="AU152" s="40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0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2"/>
      <c r="BU152" s="40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2"/>
      <c r="CT152" s="40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0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2"/>
      <c r="DT152" s="40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2"/>
      <c r="ES152" s="29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1"/>
    </row>
    <row r="153" s="25" customFormat="1" ht="18" customHeight="1">
      <c r="A153" s="43">
        <v>138</v>
      </c>
      <c r="B153" s="44"/>
      <c r="C153" s="44"/>
      <c r="D153" s="44"/>
      <c r="E153" s="45"/>
      <c r="F153" s="50" t="s">
        <v>69</v>
      </c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2"/>
      <c r="AU153" s="29">
        <v>1541</v>
      </c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29">
        <v>1455</v>
      </c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1"/>
      <c r="BU153" s="29">
        <v>675</v>
      </c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1"/>
      <c r="CT153" s="29">
        <v>1660</v>
      </c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29">
        <v>1598</v>
      </c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1"/>
      <c r="DT153" s="29">
        <v>1784</v>
      </c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1"/>
      <c r="ES153" s="29">
        <f t="shared" si="4"/>
        <v>2459</v>
      </c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1"/>
    </row>
    <row r="154" s="46" customFormat="1" ht="18" customHeight="1">
      <c r="A154" s="43">
        <v>139</v>
      </c>
      <c r="B154" s="44"/>
      <c r="C154" s="44"/>
      <c r="D154" s="44"/>
      <c r="E154" s="45"/>
      <c r="F154" s="50" t="s">
        <v>165</v>
      </c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2"/>
      <c r="AU154" s="29">
        <v>144</v>
      </c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29">
        <v>127</v>
      </c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1"/>
      <c r="BU154" s="29">
        <v>423</v>
      </c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1"/>
      <c r="CT154" s="29">
        <v>246</v>
      </c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29">
        <v>231</v>
      </c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1"/>
      <c r="DT154" s="29">
        <v>1050</v>
      </c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1"/>
      <c r="ES154" s="29">
        <f t="shared" si="4"/>
        <v>1473</v>
      </c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1"/>
    </row>
    <row r="155" s="46" customFormat="1" ht="18" customHeight="1">
      <c r="A155" s="43">
        <v>140</v>
      </c>
      <c r="B155" s="44"/>
      <c r="C155" s="44"/>
      <c r="D155" s="44"/>
      <c r="E155" s="45"/>
      <c r="F155" s="50" t="s">
        <v>121</v>
      </c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2"/>
      <c r="AU155" s="29">
        <v>316</v>
      </c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29">
        <v>243</v>
      </c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1"/>
      <c r="BU155" s="29">
        <v>424</v>
      </c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1"/>
      <c r="CT155" s="29">
        <v>530</v>
      </c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29">
        <v>374</v>
      </c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1"/>
      <c r="DT155" s="29">
        <v>2158</v>
      </c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1"/>
      <c r="ES155" s="29">
        <f t="shared" si="4"/>
        <v>2582</v>
      </c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1"/>
    </row>
    <row r="156" s="46" customFormat="1" ht="18" customHeight="1">
      <c r="A156" s="43">
        <v>141</v>
      </c>
      <c r="B156" s="44"/>
      <c r="C156" s="44"/>
      <c r="D156" s="44"/>
      <c r="E156" s="45"/>
      <c r="F156" s="47" t="s">
        <v>98</v>
      </c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9"/>
      <c r="AU156" s="40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0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2"/>
      <c r="BU156" s="40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2"/>
      <c r="CT156" s="40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0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2"/>
      <c r="DT156" s="40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2"/>
      <c r="ES156" s="29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1"/>
    </row>
    <row r="157" s="25" customFormat="1" ht="18" customHeight="1">
      <c r="A157" s="43">
        <v>142</v>
      </c>
      <c r="B157" s="44"/>
      <c r="C157" s="44"/>
      <c r="D157" s="44"/>
      <c r="E157" s="45"/>
      <c r="F157" s="50" t="s">
        <v>166</v>
      </c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2"/>
      <c r="AU157" s="29">
        <v>2690</v>
      </c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29">
        <v>2604</v>
      </c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1"/>
      <c r="BU157" s="29">
        <v>837</v>
      </c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1"/>
      <c r="CT157" s="29">
        <v>2129</v>
      </c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29">
        <v>2045</v>
      </c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1"/>
      <c r="DT157" s="29">
        <v>877</v>
      </c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1"/>
      <c r="ES157" s="29">
        <f t="shared" si="4"/>
        <v>1714</v>
      </c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1"/>
    </row>
    <row r="158" s="25" customFormat="1" ht="18" customHeight="1">
      <c r="A158" s="43">
        <v>143</v>
      </c>
      <c r="B158" s="44"/>
      <c r="C158" s="44"/>
      <c r="D158" s="44"/>
      <c r="E158" s="45"/>
      <c r="F158" s="50" t="s">
        <v>169</v>
      </c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2"/>
      <c r="AU158" s="29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29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1"/>
      <c r="BU158" s="29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1"/>
      <c r="CT158" s="29">
        <v>112</v>
      </c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29">
        <v>102</v>
      </c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1"/>
      <c r="DT158" s="29">
        <v>53</v>
      </c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1"/>
      <c r="ES158" s="29">
        <f t="shared" si="4"/>
        <v>53</v>
      </c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1"/>
    </row>
    <row r="159" s="25" customFormat="1" ht="18" customHeight="1">
      <c r="A159" s="43">
        <v>144</v>
      </c>
      <c r="B159" s="44"/>
      <c r="C159" s="44"/>
      <c r="D159" s="44"/>
      <c r="E159" s="45"/>
      <c r="F159" s="50" t="s">
        <v>167</v>
      </c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2"/>
      <c r="AU159" s="29">
        <v>42</v>
      </c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29">
        <v>42</v>
      </c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1"/>
      <c r="BU159" s="29">
        <v>131</v>
      </c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1"/>
      <c r="CT159" s="29">
        <v>24</v>
      </c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29">
        <v>24</v>
      </c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1"/>
      <c r="DT159" s="29">
        <v>84</v>
      </c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1"/>
      <c r="ES159" s="29">
        <f t="shared" si="4"/>
        <v>215</v>
      </c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1"/>
    </row>
    <row r="160" s="46" customFormat="1" ht="18" customHeight="1">
      <c r="A160" s="43">
        <v>145</v>
      </c>
      <c r="B160" s="44"/>
      <c r="C160" s="44"/>
      <c r="D160" s="44"/>
      <c r="E160" s="45"/>
      <c r="F160" s="50" t="s">
        <v>168</v>
      </c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2"/>
      <c r="AU160" s="29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29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1"/>
      <c r="BU160" s="29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1"/>
      <c r="CT160" s="29">
        <v>11</v>
      </c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29">
        <v>11</v>
      </c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1"/>
      <c r="DT160" s="29">
        <v>98</v>
      </c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1"/>
      <c r="ES160" s="29">
        <f t="shared" si="4"/>
        <v>98</v>
      </c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1"/>
    </row>
    <row r="161" s="2" customFormat="1" ht="12.75" customHeight="1">
      <c r="A161" s="43">
        <v>146</v>
      </c>
      <c r="B161" s="44"/>
      <c r="C161" s="44"/>
      <c r="D161" s="44"/>
      <c r="E161" s="45"/>
      <c r="F161" s="50" t="s">
        <v>99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2"/>
      <c r="AU161" s="29">
        <v>683</v>
      </c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29">
        <v>460</v>
      </c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1"/>
      <c r="BU161" s="29">
        <v>1511</v>
      </c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1"/>
      <c r="CT161" s="29">
        <v>983</v>
      </c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29">
        <v>719</v>
      </c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1"/>
      <c r="DT161" s="29">
        <v>2717</v>
      </c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1"/>
      <c r="ES161" s="29">
        <f t="shared" si="4"/>
        <v>4228</v>
      </c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1"/>
    </row>
    <row r="162" s="2" customFormat="1" ht="12.75" customHeight="1">
      <c r="A162" s="37" t="s">
        <v>70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9"/>
      <c r="AU162" s="40">
        <f>SUM(AU16:BG161)</f>
        <v>65134</v>
      </c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0">
        <f>SUM(BH16:BT161)</f>
        <v>61919</v>
      </c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2"/>
      <c r="BU162" s="40">
        <f>SUM(BU16:CS161)</f>
        <v>30557</v>
      </c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2"/>
      <c r="CT162" s="40">
        <f>SUM(CT16:DF161)</f>
        <v>68841</v>
      </c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0">
        <f>SUM(DG16:DS161)</f>
        <v>63630</v>
      </c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2"/>
      <c r="DT162" s="40">
        <f>SUM(DT16:ER161)</f>
        <v>105920</v>
      </c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2"/>
      <c r="ES162" s="40">
        <f>SUM(ES16:FE161)</f>
        <v>136477</v>
      </c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2"/>
    </row>
    <row r="163" s="2" customFormat="1">
      <c r="B163" s="54"/>
      <c r="C163" s="54"/>
      <c r="D163" s="54"/>
      <c r="E163" s="54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U163" s="2"/>
      <c r="BH163" s="2"/>
      <c r="BU163" s="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T163" s="2"/>
      <c r="ES163" s="2"/>
    </row>
    <row r="164" s="8" customFormat="1">
      <c r="A164" s="5" t="s">
        <v>71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5" t="s">
        <v>72</v>
      </c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32"/>
      <c r="DD164" s="32"/>
      <c r="DE164" s="32"/>
      <c r="DF164" s="32"/>
      <c r="DG164" s="32"/>
      <c r="DT164" s="2"/>
      <c r="ES164" s="2"/>
    </row>
    <row r="165" s="13" customFormat="1" ht="12.7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7" t="s">
        <v>73</v>
      </c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32"/>
      <c r="DD165" s="32"/>
      <c r="DE165" s="32"/>
      <c r="DF165" s="32"/>
      <c r="DG165" s="32"/>
      <c r="DT165" s="2"/>
      <c r="ES165" s="2"/>
    </row>
    <row r="166" ht="12.75" customHeight="1">
      <c r="A166" s="58" t="s">
        <v>74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J166" s="58" t="s">
        <v>75</v>
      </c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U166" s="8"/>
      <c r="CT166" s="8"/>
      <c r="DG166" s="8"/>
      <c r="DT166" s="8"/>
      <c r="ES166" s="8"/>
    </row>
    <row r="167" ht="12.75" customHeight="1">
      <c r="A167" s="57" t="s">
        <v>76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6"/>
      <c r="AF167" s="56"/>
      <c r="AG167" s="56"/>
      <c r="AH167" s="56"/>
      <c r="AJ167" s="57" t="s">
        <v>77</v>
      </c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T167" s="13"/>
      <c r="DG167" s="13"/>
      <c r="DT167" s="13"/>
      <c r="ES167" s="13"/>
      <c r="FE167" s="13" t="s">
        <v>78</v>
      </c>
    </row>
  </sheetData>
  <mergeCells count="1356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33:E133"/>
    <mergeCell ref="F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4:E134"/>
    <mergeCell ref="F134:AT134"/>
    <mergeCell ref="AU134:BG134"/>
    <mergeCell ref="BH134:BT134"/>
    <mergeCell ref="BU134:CS134"/>
    <mergeCell ref="CT134:DF134"/>
    <mergeCell ref="DG134:DS134"/>
    <mergeCell ref="DT134:ER134"/>
    <mergeCell ref="ES134:FE134"/>
    <mergeCell ref="A135:E135"/>
    <mergeCell ref="F135:AT135"/>
    <mergeCell ref="AU135:BG135"/>
    <mergeCell ref="BH135:BT135"/>
    <mergeCell ref="BU135:CS135"/>
    <mergeCell ref="CT135:DF135"/>
    <mergeCell ref="DG135:DS135"/>
    <mergeCell ref="DT135:ER135"/>
    <mergeCell ref="ES135:FE135"/>
    <mergeCell ref="A136:E136"/>
    <mergeCell ref="F136:AT136"/>
    <mergeCell ref="AU136:BG136"/>
    <mergeCell ref="BH136:BT136"/>
    <mergeCell ref="BU136:CS136"/>
    <mergeCell ref="CT136:DF136"/>
    <mergeCell ref="DG136:DS136"/>
    <mergeCell ref="DT136:ER136"/>
    <mergeCell ref="ES136:FE136"/>
    <mergeCell ref="A137:E137"/>
    <mergeCell ref="F137:AT137"/>
    <mergeCell ref="AU137:BG137"/>
    <mergeCell ref="BH137:BT137"/>
    <mergeCell ref="BU137:CS137"/>
    <mergeCell ref="CT137:DF137"/>
    <mergeCell ref="DG137:DS137"/>
    <mergeCell ref="DT137:ER137"/>
    <mergeCell ref="ES137:FE137"/>
    <mergeCell ref="A138:E138"/>
    <mergeCell ref="F138:AT138"/>
    <mergeCell ref="AU138:BG138"/>
    <mergeCell ref="BH138:BT138"/>
    <mergeCell ref="BU138:CS138"/>
    <mergeCell ref="CT138:DF138"/>
    <mergeCell ref="DG138:DS138"/>
    <mergeCell ref="DT138:ER138"/>
    <mergeCell ref="ES138:FE138"/>
    <mergeCell ref="A139:E139"/>
    <mergeCell ref="F139:AT139"/>
    <mergeCell ref="AU139:BG139"/>
    <mergeCell ref="BH139:BT139"/>
    <mergeCell ref="BU139:CS139"/>
    <mergeCell ref="CT139:DF139"/>
    <mergeCell ref="DG139:DS139"/>
    <mergeCell ref="DT139:ER139"/>
    <mergeCell ref="ES139:FE139"/>
    <mergeCell ref="A140:E140"/>
    <mergeCell ref="F140:AT140"/>
    <mergeCell ref="AU140:BG140"/>
    <mergeCell ref="BH140:BT140"/>
    <mergeCell ref="BU140:CS140"/>
    <mergeCell ref="CT140:DF140"/>
    <mergeCell ref="DG140:DS140"/>
    <mergeCell ref="DT140:ER140"/>
    <mergeCell ref="ES140:FE140"/>
    <mergeCell ref="A141:E141"/>
    <mergeCell ref="F141:AT141"/>
    <mergeCell ref="AU141:BG141"/>
    <mergeCell ref="BH141:BT141"/>
    <mergeCell ref="BU141:CS141"/>
    <mergeCell ref="CT141:DF141"/>
    <mergeCell ref="DG141:DS141"/>
    <mergeCell ref="DT141:ER141"/>
    <mergeCell ref="ES141:FE141"/>
    <mergeCell ref="A142:E142"/>
    <mergeCell ref="F142:AT142"/>
    <mergeCell ref="AU142:BG142"/>
    <mergeCell ref="BH142:BT142"/>
    <mergeCell ref="BU142:CS142"/>
    <mergeCell ref="CT142:DF142"/>
    <mergeCell ref="DG142:DS142"/>
    <mergeCell ref="DT142:ER142"/>
    <mergeCell ref="ES142:FE142"/>
    <mergeCell ref="A143:E143"/>
    <mergeCell ref="F143:AT143"/>
    <mergeCell ref="AU143:BG143"/>
    <mergeCell ref="BH143:BT143"/>
    <mergeCell ref="BU143:CS143"/>
    <mergeCell ref="CT143:DF143"/>
    <mergeCell ref="DG143:DS143"/>
    <mergeCell ref="DT143:ER143"/>
    <mergeCell ref="ES143:FE143"/>
    <mergeCell ref="A144:E144"/>
    <mergeCell ref="F144:AT144"/>
    <mergeCell ref="AU144:BG144"/>
    <mergeCell ref="BH144:BT144"/>
    <mergeCell ref="BU144:CS144"/>
    <mergeCell ref="CT144:DF144"/>
    <mergeCell ref="DG144:DS144"/>
    <mergeCell ref="DT144:ER144"/>
    <mergeCell ref="ES144:FE144"/>
    <mergeCell ref="A145:E145"/>
    <mergeCell ref="F145:AT145"/>
    <mergeCell ref="AU145:BG145"/>
    <mergeCell ref="BH145:BT145"/>
    <mergeCell ref="BU145:CS145"/>
    <mergeCell ref="CT145:DF145"/>
    <mergeCell ref="DG145:DS145"/>
    <mergeCell ref="DT145:ER145"/>
    <mergeCell ref="ES145:FE145"/>
    <mergeCell ref="A146:E146"/>
    <mergeCell ref="F146:AT146"/>
    <mergeCell ref="AU146:BG146"/>
    <mergeCell ref="BH146:BT146"/>
    <mergeCell ref="BU146:CS146"/>
    <mergeCell ref="CT146:DF146"/>
    <mergeCell ref="DG146:DS146"/>
    <mergeCell ref="DT146:ER146"/>
    <mergeCell ref="ES146:FE146"/>
    <mergeCell ref="A147:E147"/>
    <mergeCell ref="F147:AT147"/>
    <mergeCell ref="AU147:BG147"/>
    <mergeCell ref="BH147:BT147"/>
    <mergeCell ref="BU147:CS147"/>
    <mergeCell ref="CT147:DF147"/>
    <mergeCell ref="DG147:DS147"/>
    <mergeCell ref="DT147:ER147"/>
    <mergeCell ref="ES147:FE147"/>
    <mergeCell ref="A148:E148"/>
    <mergeCell ref="F148:AT148"/>
    <mergeCell ref="AU148:BG148"/>
    <mergeCell ref="BH148:BT148"/>
    <mergeCell ref="BU148:CS148"/>
    <mergeCell ref="CT148:DF148"/>
    <mergeCell ref="DG148:DS148"/>
    <mergeCell ref="DT148:ER148"/>
    <mergeCell ref="ES148:FE148"/>
    <mergeCell ref="A149:E149"/>
    <mergeCell ref="F149:AT149"/>
    <mergeCell ref="AU149:BG149"/>
    <mergeCell ref="BH149:BT149"/>
    <mergeCell ref="BU149:CS149"/>
    <mergeCell ref="CT149:DF149"/>
    <mergeCell ref="DG149:DS149"/>
    <mergeCell ref="DT149:ER149"/>
    <mergeCell ref="ES149:FE149"/>
    <mergeCell ref="A150:E150"/>
    <mergeCell ref="F150:AT150"/>
    <mergeCell ref="AU150:BG150"/>
    <mergeCell ref="BH150:BT150"/>
    <mergeCell ref="BU150:CS150"/>
    <mergeCell ref="CT150:DF150"/>
    <mergeCell ref="DG150:DS150"/>
    <mergeCell ref="DT150:ER150"/>
    <mergeCell ref="ES150:FE150"/>
    <mergeCell ref="A151:E151"/>
    <mergeCell ref="F151:AT151"/>
    <mergeCell ref="AU151:BG151"/>
    <mergeCell ref="BH151:BT151"/>
    <mergeCell ref="BU151:CS151"/>
    <mergeCell ref="CT151:DF151"/>
    <mergeCell ref="DG151:DS151"/>
    <mergeCell ref="DT151:ER151"/>
    <mergeCell ref="ES151:FE151"/>
    <mergeCell ref="A152:E152"/>
    <mergeCell ref="F152:AT152"/>
    <mergeCell ref="AU152:BG152"/>
    <mergeCell ref="BH152:BT152"/>
    <mergeCell ref="BU152:CS152"/>
    <mergeCell ref="CT152:DF152"/>
    <mergeCell ref="DG152:DS152"/>
    <mergeCell ref="DT152:ER152"/>
    <mergeCell ref="ES152:FE152"/>
    <mergeCell ref="A153:E153"/>
    <mergeCell ref="F153:AT153"/>
    <mergeCell ref="AU153:BG153"/>
    <mergeCell ref="BH153:BT153"/>
    <mergeCell ref="BU153:CS153"/>
    <mergeCell ref="CT153:DF153"/>
    <mergeCell ref="DG153:DS153"/>
    <mergeCell ref="DT153:ER153"/>
    <mergeCell ref="ES153:FE153"/>
    <mergeCell ref="A154:E154"/>
    <mergeCell ref="F154:AT154"/>
    <mergeCell ref="AU154:BG154"/>
    <mergeCell ref="BH154:BT154"/>
    <mergeCell ref="BU154:CS154"/>
    <mergeCell ref="CT154:DF154"/>
    <mergeCell ref="DG154:DS154"/>
    <mergeCell ref="DT154:ER154"/>
    <mergeCell ref="ES154:FE154"/>
    <mergeCell ref="A155:E155"/>
    <mergeCell ref="F155:AT155"/>
    <mergeCell ref="AU155:BG155"/>
    <mergeCell ref="BH155:BT155"/>
    <mergeCell ref="BU155:CS155"/>
    <mergeCell ref="CT155:DF155"/>
    <mergeCell ref="DG155:DS155"/>
    <mergeCell ref="DT155:ER155"/>
    <mergeCell ref="ES155:FE155"/>
    <mergeCell ref="A156:E156"/>
    <mergeCell ref="F156:AT156"/>
    <mergeCell ref="AU156:BG156"/>
    <mergeCell ref="BH156:BT156"/>
    <mergeCell ref="BU156:CS156"/>
    <mergeCell ref="CT156:DF156"/>
    <mergeCell ref="DG156:DS156"/>
    <mergeCell ref="DT156:ER156"/>
    <mergeCell ref="ES156:FE156"/>
    <mergeCell ref="A157:E157"/>
    <mergeCell ref="F157:AT157"/>
    <mergeCell ref="AU157:BG157"/>
    <mergeCell ref="BH157:BT157"/>
    <mergeCell ref="BU157:CS157"/>
    <mergeCell ref="CT157:DF157"/>
    <mergeCell ref="DG157:DS157"/>
    <mergeCell ref="DT157:ER157"/>
    <mergeCell ref="ES157:FE157"/>
    <mergeCell ref="A158:E158"/>
    <mergeCell ref="F158:AT158"/>
    <mergeCell ref="AU158:BG158"/>
    <mergeCell ref="BH158:BT158"/>
    <mergeCell ref="BU158:CS158"/>
    <mergeCell ref="CT158:DF158"/>
    <mergeCell ref="DG158:DS158"/>
    <mergeCell ref="DT158:ER158"/>
    <mergeCell ref="ES158:FE158"/>
    <mergeCell ref="A159:E159"/>
    <mergeCell ref="F159:AT159"/>
    <mergeCell ref="AU159:BG159"/>
    <mergeCell ref="BH159:BT159"/>
    <mergeCell ref="BU159:CS159"/>
    <mergeCell ref="CT159:DF159"/>
    <mergeCell ref="DG159:DS159"/>
    <mergeCell ref="DT159:ER159"/>
    <mergeCell ref="ES159:FE159"/>
    <mergeCell ref="A160:E160"/>
    <mergeCell ref="F160:AT160"/>
    <mergeCell ref="AU160:BG160"/>
    <mergeCell ref="BH160:BT160"/>
    <mergeCell ref="BU160:CS160"/>
    <mergeCell ref="CT160:DF160"/>
    <mergeCell ref="DG160:DS160"/>
    <mergeCell ref="DT160:ER160"/>
    <mergeCell ref="ES160:FE160"/>
    <mergeCell ref="A161:E161"/>
    <mergeCell ref="F161:AT161"/>
    <mergeCell ref="AU161:BG161"/>
    <mergeCell ref="BH161:BT161"/>
    <mergeCell ref="BU161:CS161"/>
    <mergeCell ref="CT161:DF161"/>
    <mergeCell ref="DG161:DS161"/>
    <mergeCell ref="DT161:ER161"/>
    <mergeCell ref="ES161:FE161"/>
    <mergeCell ref="A162:AT162"/>
    <mergeCell ref="AU162:BG162"/>
    <mergeCell ref="BH162:BT162"/>
    <mergeCell ref="BU162:CS162"/>
    <mergeCell ref="CT162:DF162"/>
    <mergeCell ref="DG162:DS162"/>
    <mergeCell ref="DT162:ER162"/>
    <mergeCell ref="ES162:FE162"/>
    <mergeCell ref="A164:AO164"/>
    <mergeCell ref="AP164:DB164"/>
    <mergeCell ref="AP165:DB165"/>
    <mergeCell ref="A166:AD166"/>
    <mergeCell ref="AJ166:BM166"/>
    <mergeCell ref="A167:AD167"/>
    <mergeCell ref="AJ167:BM167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00" workbookViewId="0">
      <selection activeCell="FV93" activeCellId="0" sqref="FV93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7" t="s">
        <v>108</v>
      </c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109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198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15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46" customFormat="1" ht="18" customHeight="1">
      <c r="A17" s="43">
        <v>2</v>
      </c>
      <c r="B17" s="44"/>
      <c r="C17" s="44"/>
      <c r="D17" s="44"/>
      <c r="E17" s="45"/>
      <c r="F17" s="50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>
        <v>155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>
        <v>152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>
        <v>12</v>
      </c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492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477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4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f t="shared" ref="ES17:ES80" si="5">DT17+BU17</f>
        <v>16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124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>
        <v>35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33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2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361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322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10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f t="shared" si="5"/>
        <v>12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46" customFormat="1" ht="18" customHeight="1">
      <c r="A19" s="43">
        <v>4</v>
      </c>
      <c r="B19" s="44"/>
      <c r="C19" s="44"/>
      <c r="D19" s="44"/>
      <c r="E19" s="45"/>
      <c r="F19" s="47" t="s">
        <v>102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0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0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2"/>
      <c r="CT19" s="40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0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2"/>
      <c r="DT19" s="40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2"/>
      <c r="ES19" s="40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2"/>
    </row>
    <row r="20" s="25" customFormat="1" ht="18" customHeight="1">
      <c r="A20" s="43">
        <v>5</v>
      </c>
      <c r="B20" s="44"/>
      <c r="C20" s="44"/>
      <c r="D20" s="44"/>
      <c r="E20" s="45"/>
      <c r="F20" s="50" t="s">
        <v>125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1226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1204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15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15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25" customFormat="1" ht="18" customHeight="1">
      <c r="A21" s="43">
        <v>6</v>
      </c>
      <c r="B21" s="44"/>
      <c r="C21" s="44"/>
      <c r="D21" s="44"/>
      <c r="E21" s="45"/>
      <c r="F21" s="50" t="s">
        <v>126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568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424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4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4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25" customFormat="1" ht="18" customHeight="1">
      <c r="A22" s="43">
        <v>7</v>
      </c>
      <c r="B22" s="44"/>
      <c r="C22" s="44"/>
      <c r="D22" s="44"/>
      <c r="E22" s="45"/>
      <c r="F22" s="47" t="s">
        <v>81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29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25" customFormat="1" ht="18" customHeight="1">
      <c r="A23" s="43">
        <v>8</v>
      </c>
      <c r="B23" s="44"/>
      <c r="C23" s="44"/>
      <c r="D23" s="44"/>
      <c r="E23" s="45"/>
      <c r="F23" s="50" t="s">
        <v>82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117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100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0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v>0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47" t="s">
        <v>17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9"/>
      <c r="AU24" s="40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0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2"/>
      <c r="BU24" s="40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2"/>
      <c r="CT24" s="40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0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  <c r="DT24" s="40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2"/>
      <c r="ES24" s="40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2"/>
    </row>
    <row r="25" s="46" customFormat="1" ht="18" customHeight="1">
      <c r="A25" s="43">
        <v>10</v>
      </c>
      <c r="B25" s="44"/>
      <c r="C25" s="44"/>
      <c r="D25" s="44"/>
      <c r="E25" s="45"/>
      <c r="F25" s="50" t="s">
        <v>18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0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  <c r="BU25" s="40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29">
        <v>379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>
        <v>369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3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v>3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25" customFormat="1" ht="18" customHeight="1">
      <c r="A26" s="43">
        <v>11</v>
      </c>
      <c r="B26" s="44"/>
      <c r="C26" s="44"/>
      <c r="D26" s="44"/>
      <c r="E26" s="45"/>
      <c r="F26" s="50" t="s">
        <v>127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92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90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0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50" t="s">
        <v>128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553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278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4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4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43">
        <v>13</v>
      </c>
      <c r="B28" s="44"/>
      <c r="C28" s="44"/>
      <c r="D28" s="44"/>
      <c r="E28" s="45"/>
      <c r="F28" s="50" t="s">
        <v>129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55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38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61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61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43">
        <v>14</v>
      </c>
      <c r="B29" s="44"/>
      <c r="C29" s="44"/>
      <c r="D29" s="44"/>
      <c r="E29" s="45"/>
      <c r="F29" s="47" t="s">
        <v>93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40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0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2"/>
      <c r="BU29" s="40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2"/>
      <c r="CT29" s="40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0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2"/>
      <c r="DT29" s="40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2"/>
      <c r="ES29" s="40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2"/>
    </row>
    <row r="30" s="46" customFormat="1" ht="18" customHeight="1">
      <c r="A30" s="43">
        <v>15</v>
      </c>
      <c r="B30" s="44"/>
      <c r="C30" s="44"/>
      <c r="D30" s="44"/>
      <c r="E30" s="45"/>
      <c r="F30" s="50" t="s">
        <v>94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630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609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12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12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25" customFormat="1" ht="18" customHeight="1">
      <c r="A31" s="43">
        <v>16</v>
      </c>
      <c r="B31" s="44"/>
      <c r="C31" s="44"/>
      <c r="D31" s="44"/>
      <c r="E31" s="45"/>
      <c r="F31" s="50" t="s">
        <v>131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37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36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7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7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25" customFormat="1" ht="18" customHeight="1">
      <c r="A32" s="43">
        <v>17</v>
      </c>
      <c r="B32" s="44"/>
      <c r="C32" s="44"/>
      <c r="D32" s="44"/>
      <c r="E32" s="45"/>
      <c r="F32" s="50" t="s">
        <v>132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3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3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46" customFormat="1" ht="18" customHeight="1">
      <c r="A33" s="43">
        <v>18</v>
      </c>
      <c r="B33" s="44"/>
      <c r="C33" s="44"/>
      <c r="D33" s="44"/>
      <c r="E33" s="45"/>
      <c r="F33" s="47" t="s">
        <v>19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9"/>
      <c r="AU33" s="40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0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0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2"/>
      <c r="CT33" s="40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0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2"/>
      <c r="DT33" s="40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2"/>
      <c r="ES33" s="40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2"/>
    </row>
    <row r="34" s="46" customFormat="1" ht="18" customHeight="1">
      <c r="A34" s="43">
        <v>19</v>
      </c>
      <c r="B34" s="44"/>
      <c r="C34" s="44"/>
      <c r="D34" s="44"/>
      <c r="E34" s="45"/>
      <c r="F34" s="50" t="s">
        <v>20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686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658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27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v>27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25" customFormat="1" ht="18" customHeight="1">
      <c r="A35" s="43">
        <v>20</v>
      </c>
      <c r="B35" s="44"/>
      <c r="C35" s="44"/>
      <c r="D35" s="44"/>
      <c r="E35" s="45"/>
      <c r="F35" s="50" t="s">
        <v>134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44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44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25" customFormat="1" ht="18" customHeight="1">
      <c r="A36" s="43">
        <v>21</v>
      </c>
      <c r="B36" s="44"/>
      <c r="C36" s="44"/>
      <c r="D36" s="44"/>
      <c r="E36" s="45"/>
      <c r="F36" s="50" t="s">
        <v>135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29">
        <v>10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>
        <v>9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2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201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>
        <v>172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58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f t="shared" si="5"/>
        <v>60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25" customFormat="1" ht="18" customHeight="1">
      <c r="A37" s="43">
        <v>22</v>
      </c>
      <c r="B37" s="44"/>
      <c r="C37" s="44"/>
      <c r="D37" s="44"/>
      <c r="E37" s="45"/>
      <c r="F37" s="50" t="s">
        <v>136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>
        <v>16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>
        <v>16</v>
      </c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>
        <v>6</v>
      </c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293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245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39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f t="shared" si="5"/>
        <v>45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25" customFormat="1" ht="18" customHeight="1">
      <c r="A38" s="43">
        <v>23</v>
      </c>
      <c r="B38" s="44"/>
      <c r="C38" s="44"/>
      <c r="D38" s="44"/>
      <c r="E38" s="45"/>
      <c r="F38" s="50" t="s">
        <v>137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>
        <v>26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>
        <v>23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8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327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281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76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f t="shared" si="5"/>
        <v>84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25" customFormat="1" ht="18" customHeight="1">
      <c r="A39" s="43">
        <v>24</v>
      </c>
      <c r="B39" s="44"/>
      <c r="C39" s="44"/>
      <c r="D39" s="44"/>
      <c r="E39" s="45"/>
      <c r="F39" s="50" t="s">
        <v>139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58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52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1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1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46" customFormat="1" ht="18" customHeight="1">
      <c r="A40" s="43">
        <v>25</v>
      </c>
      <c r="B40" s="44"/>
      <c r="C40" s="44"/>
      <c r="D40" s="44"/>
      <c r="E40" s="45"/>
      <c r="F40" s="47" t="s">
        <v>21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9"/>
      <c r="AU40" s="40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0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2"/>
      <c r="CT40" s="40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0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2"/>
      <c r="DT40" s="40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2"/>
      <c r="ES40" s="40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2"/>
    </row>
    <row r="41" s="25" customFormat="1" ht="18" customHeight="1">
      <c r="A41" s="43">
        <v>26</v>
      </c>
      <c r="B41" s="44"/>
      <c r="C41" s="44"/>
      <c r="D41" s="44"/>
      <c r="E41" s="45"/>
      <c r="F41" s="50" t="s">
        <v>24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224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224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7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7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25" customFormat="1" ht="18" customHeight="1">
      <c r="A42" s="43">
        <v>27</v>
      </c>
      <c r="B42" s="44"/>
      <c r="C42" s="44"/>
      <c r="D42" s="44"/>
      <c r="E42" s="45"/>
      <c r="F42" s="50" t="s">
        <v>84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114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>
        <v>95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25" customFormat="1" ht="18" customHeight="1">
      <c r="A43" s="43">
        <v>28</v>
      </c>
      <c r="B43" s="44"/>
      <c r="C43" s="44"/>
      <c r="D43" s="44"/>
      <c r="E43" s="45"/>
      <c r="F43" s="50" t="s">
        <v>25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202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202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46" customFormat="1" ht="18" customHeight="1">
      <c r="A44" s="43">
        <v>29</v>
      </c>
      <c r="B44" s="44"/>
      <c r="C44" s="44"/>
      <c r="D44" s="44"/>
      <c r="E44" s="45"/>
      <c r="F44" s="47" t="s">
        <v>26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40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0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40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0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2"/>
      <c r="DT44" s="40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2"/>
      <c r="ES44" s="40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2"/>
    </row>
    <row r="45" s="46" customFormat="1" ht="18" customHeight="1">
      <c r="A45" s="43">
        <v>30</v>
      </c>
      <c r="B45" s="44"/>
      <c r="C45" s="44"/>
      <c r="D45" s="44"/>
      <c r="E45" s="45"/>
      <c r="F45" s="50" t="s">
        <v>27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439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418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1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1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25" customFormat="1" ht="18" customHeight="1">
      <c r="A46" s="43">
        <v>31</v>
      </c>
      <c r="B46" s="44"/>
      <c r="C46" s="44"/>
      <c r="D46" s="44"/>
      <c r="E46" s="45"/>
      <c r="F46" s="50" t="s">
        <v>114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2"/>
      <c r="AU46" s="29">
        <v>132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29">
        <v>105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0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406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29">
        <v>353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34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34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="25" customFormat="1" ht="18" customHeight="1">
      <c r="A47" s="43">
        <v>32</v>
      </c>
      <c r="B47" s="44"/>
      <c r="C47" s="44"/>
      <c r="D47" s="44"/>
      <c r="E47" s="45"/>
      <c r="F47" s="50" t="s">
        <v>140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>
        <v>26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>
        <v>24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337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293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13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13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46" customFormat="1" ht="18" customHeight="1">
      <c r="A48" s="43">
        <v>33</v>
      </c>
      <c r="B48" s="44"/>
      <c r="C48" s="44"/>
      <c r="D48" s="44"/>
      <c r="E48" s="45"/>
      <c r="F48" s="47" t="s">
        <v>28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9"/>
      <c r="AU48" s="40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0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2"/>
      <c r="CT48" s="40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0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2"/>
      <c r="DT48" s="40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2"/>
      <c r="ES48" s="40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2"/>
    </row>
    <row r="49" s="25" customFormat="1" ht="18" customHeight="1">
      <c r="A49" s="43">
        <v>34</v>
      </c>
      <c r="B49" s="44"/>
      <c r="C49" s="44"/>
      <c r="D49" s="44"/>
      <c r="E49" s="45"/>
      <c r="F49" s="50" t="s">
        <v>177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10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10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3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3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25" customFormat="1" ht="18" customHeight="1">
      <c r="A50" s="43">
        <v>35</v>
      </c>
      <c r="B50" s="44"/>
      <c r="C50" s="44"/>
      <c r="D50" s="44"/>
      <c r="E50" s="45"/>
      <c r="F50" s="50" t="s">
        <v>29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2"/>
      <c r="AU50" s="29">
        <v>100</v>
      </c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29">
        <v>92</v>
      </c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>
        <v>27</v>
      </c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1"/>
      <c r="CT50" s="29">
        <v>708</v>
      </c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29">
        <v>514</v>
      </c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1"/>
      <c r="DT50" s="29">
        <v>9</v>
      </c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1"/>
      <c r="ES50" s="29">
        <f t="shared" si="5"/>
        <v>36</v>
      </c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46" customFormat="1" ht="18" customHeight="1">
      <c r="A51" s="43">
        <v>36</v>
      </c>
      <c r="B51" s="44"/>
      <c r="C51" s="44"/>
      <c r="D51" s="44"/>
      <c r="E51" s="45"/>
      <c r="F51" s="47" t="s">
        <v>30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9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25" customFormat="1" ht="18" customHeight="1">
      <c r="A52" s="43">
        <v>37</v>
      </c>
      <c r="B52" s="44"/>
      <c r="C52" s="44"/>
      <c r="D52" s="44"/>
      <c r="E52" s="45"/>
      <c r="F52" s="50" t="s">
        <v>32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2"/>
      <c r="AU52" s="29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29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316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29">
        <v>205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2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v>2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25" customFormat="1" ht="18" customHeight="1">
      <c r="A53" s="43">
        <v>38</v>
      </c>
      <c r="B53" s="44"/>
      <c r="C53" s="44"/>
      <c r="D53" s="44"/>
      <c r="E53" s="45"/>
      <c r="F53" s="50" t="s">
        <v>143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25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13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0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v>0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="46" customFormat="1" ht="18" customHeight="1">
      <c r="A54" s="43">
        <v>39</v>
      </c>
      <c r="B54" s="44"/>
      <c r="C54" s="44"/>
      <c r="D54" s="44"/>
      <c r="E54" s="45"/>
      <c r="F54" s="47" t="s">
        <v>33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  <c r="AU54" s="40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0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  <c r="BU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2"/>
      <c r="CT54" s="40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0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2"/>
      <c r="DT54" s="40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2"/>
      <c r="ES54" s="40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2"/>
    </row>
    <row r="55" s="25" customFormat="1" ht="18" customHeight="1">
      <c r="A55" s="43">
        <v>40</v>
      </c>
      <c r="B55" s="44"/>
      <c r="C55" s="44"/>
      <c r="D55" s="44"/>
      <c r="E55" s="45"/>
      <c r="F55" s="50" t="s">
        <v>35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>
        <v>71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>
        <v>69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0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792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474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4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f t="shared" si="5"/>
        <v>4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25" customFormat="1" ht="18" customHeight="1">
      <c r="A56" s="43">
        <v>41</v>
      </c>
      <c r="B56" s="44"/>
      <c r="C56" s="44"/>
      <c r="D56" s="44"/>
      <c r="E56" s="45"/>
      <c r="F56" s="50" t="s">
        <v>36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  <c r="AU56" s="29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131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>
        <v>123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4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4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46" customFormat="1" ht="18" customHeight="1">
      <c r="A57" s="43">
        <v>42</v>
      </c>
      <c r="B57" s="44"/>
      <c r="C57" s="44"/>
      <c r="D57" s="44"/>
      <c r="E57" s="45"/>
      <c r="F57" s="47" t="s">
        <v>37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9"/>
      <c r="AU57" s="40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0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2"/>
      <c r="BU57" s="40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2"/>
      <c r="CT57" s="40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0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2"/>
      <c r="DT57" s="40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2"/>
      <c r="ES57" s="40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2"/>
    </row>
    <row r="58" s="46" customFormat="1" ht="18" customHeight="1">
      <c r="A58" s="43">
        <v>43</v>
      </c>
      <c r="B58" s="44"/>
      <c r="C58" s="44"/>
      <c r="D58" s="44"/>
      <c r="E58" s="45"/>
      <c r="F58" s="50" t="s">
        <v>38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2"/>
      <c r="AU58" s="29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29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29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1"/>
      <c r="CT58" s="29">
        <v>491</v>
      </c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29">
        <v>478</v>
      </c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1"/>
      <c r="DT58" s="29">
        <v>3</v>
      </c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1"/>
      <c r="ES58" s="29">
        <v>3</v>
      </c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="25" customFormat="1" ht="18" customHeight="1">
      <c r="A59" s="43">
        <v>44</v>
      </c>
      <c r="B59" s="44"/>
      <c r="C59" s="44"/>
      <c r="D59" s="44"/>
      <c r="E59" s="45"/>
      <c r="F59" s="50" t="s">
        <v>145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>
        <v>64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>
        <v>60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5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113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105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6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f t="shared" si="5"/>
        <v>11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46" customFormat="1" ht="18" customHeight="1">
      <c r="A60" s="43">
        <v>45</v>
      </c>
      <c r="B60" s="44"/>
      <c r="C60" s="44"/>
      <c r="D60" s="44"/>
      <c r="E60" s="45"/>
      <c r="F60" s="47" t="s">
        <v>39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9"/>
      <c r="AU60" s="40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0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2"/>
      <c r="BU60" s="40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2"/>
      <c r="CT60" s="40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0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2"/>
      <c r="DT60" s="40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2"/>
      <c r="ES60" s="40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2"/>
    </row>
    <row r="61" s="46" customFormat="1" ht="18" customHeight="1">
      <c r="A61" s="43">
        <v>46</v>
      </c>
      <c r="B61" s="44"/>
      <c r="C61" s="44"/>
      <c r="D61" s="44"/>
      <c r="E61" s="45"/>
      <c r="F61" s="50" t="s">
        <v>40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2"/>
      <c r="AU61" s="29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802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29">
        <v>768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32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v>32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="25" customFormat="1" ht="18" customHeight="1">
      <c r="A62" s="43">
        <v>47</v>
      </c>
      <c r="B62" s="44"/>
      <c r="C62" s="44"/>
      <c r="D62" s="44"/>
      <c r="E62" s="45"/>
      <c r="F62" s="50" t="s">
        <v>146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108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>
        <v>14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25" customFormat="1" ht="18" customHeight="1">
      <c r="A63" s="43">
        <v>48</v>
      </c>
      <c r="B63" s="44"/>
      <c r="C63" s="44"/>
      <c r="D63" s="44"/>
      <c r="E63" s="45"/>
      <c r="F63" s="50" t="s">
        <v>147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499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376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8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8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25" customFormat="1" ht="18" customHeight="1">
      <c r="A64" s="43">
        <v>49</v>
      </c>
      <c r="B64" s="44"/>
      <c r="C64" s="44"/>
      <c r="D64" s="44"/>
      <c r="E64" s="45"/>
      <c r="F64" s="50" t="s">
        <v>148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2"/>
      <c r="AU64" s="29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29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1"/>
      <c r="BU64" s="29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1"/>
      <c r="CT64" s="29">
        <v>183</v>
      </c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29">
        <v>175</v>
      </c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1"/>
      <c r="DT64" s="29">
        <v>0</v>
      </c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1"/>
      <c r="ES64" s="29">
        <v>0</v>
      </c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1"/>
    </row>
    <row r="65" s="46" customFormat="1" ht="18" customHeight="1">
      <c r="A65" s="43">
        <v>50</v>
      </c>
      <c r="B65" s="44"/>
      <c r="C65" s="44"/>
      <c r="D65" s="44"/>
      <c r="E65" s="45"/>
      <c r="F65" s="47" t="s">
        <v>41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9"/>
      <c r="AU65" s="40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0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2"/>
      <c r="CT65" s="40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0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2"/>
      <c r="DT65" s="40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2"/>
      <c r="ES65" s="40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2"/>
    </row>
    <row r="66" s="46" customFormat="1" ht="18" customHeight="1">
      <c r="A66" s="43">
        <v>51</v>
      </c>
      <c r="B66" s="44"/>
      <c r="C66" s="44"/>
      <c r="D66" s="44"/>
      <c r="E66" s="45"/>
      <c r="F66" s="50" t="s">
        <v>42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29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29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559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29">
        <v>534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24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24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25" customFormat="1" ht="18" customHeight="1">
      <c r="A67" s="43">
        <v>52</v>
      </c>
      <c r="B67" s="44"/>
      <c r="C67" s="44"/>
      <c r="D67" s="44"/>
      <c r="E67" s="45"/>
      <c r="F67" s="50" t="s">
        <v>150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2"/>
      <c r="AU67" s="29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29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348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29">
        <v>320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4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v>4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46" customFormat="1" ht="18" customHeight="1">
      <c r="A68" s="43">
        <v>53</v>
      </c>
      <c r="B68" s="44"/>
      <c r="C68" s="44"/>
      <c r="D68" s="44"/>
      <c r="E68" s="45"/>
      <c r="F68" s="47" t="s">
        <v>43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9"/>
      <c r="AU68" s="40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0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2"/>
      <c r="CT68" s="40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0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2"/>
      <c r="DT68" s="40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2"/>
      <c r="ES68" s="40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2"/>
    </row>
    <row r="69" s="25" customFormat="1" ht="18" customHeight="1">
      <c r="A69" s="43">
        <v>54</v>
      </c>
      <c r="B69" s="44"/>
      <c r="C69" s="44"/>
      <c r="D69" s="44"/>
      <c r="E69" s="45"/>
      <c r="F69" s="50" t="s">
        <v>44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2"/>
      <c r="AU69" s="29">
        <v>204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29">
        <v>136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49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1475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29">
        <v>1115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96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f t="shared" si="5"/>
        <v>145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="46" customFormat="1" ht="18" customHeight="1">
      <c r="A70" s="43">
        <v>55</v>
      </c>
      <c r="B70" s="44"/>
      <c r="C70" s="44"/>
      <c r="D70" s="44"/>
      <c r="E70" s="45"/>
      <c r="F70" s="47" t="s">
        <v>85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9"/>
      <c r="AU70" s="40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0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2"/>
      <c r="CT70" s="40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0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2"/>
      <c r="DT70" s="40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2"/>
      <c r="ES70" s="40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2"/>
    </row>
    <row r="71" s="46" customFormat="1" ht="18" customHeight="1">
      <c r="A71" s="43">
        <v>56</v>
      </c>
      <c r="B71" s="44"/>
      <c r="C71" s="44"/>
      <c r="D71" s="44"/>
      <c r="E71" s="45"/>
      <c r="F71" s="50" t="s">
        <v>86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2"/>
      <c r="AU71" s="29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29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1"/>
      <c r="BU71" s="29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1"/>
      <c r="CT71" s="29">
        <v>252</v>
      </c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29">
        <v>247</v>
      </c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1"/>
      <c r="DT71" s="29">
        <v>1</v>
      </c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1"/>
      <c r="ES71" s="29">
        <v>1</v>
      </c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1"/>
    </row>
    <row r="72" s="25" customFormat="1" ht="18" customHeight="1">
      <c r="A72" s="43">
        <v>57</v>
      </c>
      <c r="B72" s="44"/>
      <c r="C72" s="44"/>
      <c r="D72" s="44"/>
      <c r="E72" s="45"/>
      <c r="F72" s="47" t="s">
        <v>87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9"/>
      <c r="AU72" s="29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29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29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="25" customFormat="1" ht="18" customHeight="1">
      <c r="A73" s="43">
        <v>58</v>
      </c>
      <c r="B73" s="44"/>
      <c r="C73" s="44"/>
      <c r="D73" s="44"/>
      <c r="E73" s="45"/>
      <c r="F73" s="50" t="s">
        <v>151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2"/>
      <c r="AU73" s="29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29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1"/>
      <c r="BU73" s="29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1"/>
      <c r="CT73" s="29">
        <v>60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29">
        <v>55</v>
      </c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1"/>
      <c r="DT73" s="29">
        <v>0</v>
      </c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1"/>
      <c r="ES73" s="29">
        <v>0</v>
      </c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1"/>
    </row>
    <row r="74" s="25" customFormat="1" ht="18" customHeight="1">
      <c r="A74" s="43">
        <v>59</v>
      </c>
      <c r="B74" s="44"/>
      <c r="C74" s="44"/>
      <c r="D74" s="44"/>
      <c r="E74" s="45"/>
      <c r="F74" s="47" t="s">
        <v>90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9"/>
      <c r="AU74" s="29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29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29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="25" customFormat="1" ht="18" customHeight="1">
      <c r="A75" s="43">
        <v>60</v>
      </c>
      <c r="B75" s="44"/>
      <c r="C75" s="44"/>
      <c r="D75" s="44"/>
      <c r="E75" s="45"/>
      <c r="F75" s="50" t="s">
        <v>91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2"/>
      <c r="AU75" s="29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29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272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29">
        <v>250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0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v>0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="25" customFormat="1" ht="18" customHeight="1">
      <c r="A76" s="43">
        <v>61</v>
      </c>
      <c r="B76" s="44"/>
      <c r="C76" s="44"/>
      <c r="D76" s="44"/>
      <c r="E76" s="45"/>
      <c r="F76" s="47" t="s">
        <v>45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9"/>
      <c r="AU76" s="29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29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29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="25" customFormat="1" ht="18" customHeight="1">
      <c r="A77" s="43">
        <v>62</v>
      </c>
      <c r="B77" s="44"/>
      <c r="C77" s="44"/>
      <c r="D77" s="44"/>
      <c r="E77" s="45"/>
      <c r="F77" s="50" t="s">
        <v>46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2"/>
      <c r="AU77" s="29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29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528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29">
        <v>517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3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3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="46" customFormat="1" ht="18" customHeight="1">
      <c r="A78" s="43">
        <v>63</v>
      </c>
      <c r="B78" s="44"/>
      <c r="C78" s="44"/>
      <c r="D78" s="44"/>
      <c r="E78" s="45"/>
      <c r="F78" s="47" t="s">
        <v>48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9"/>
      <c r="AU78" s="40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0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2"/>
      <c r="BU78" s="40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2"/>
      <c r="CT78" s="40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0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2"/>
      <c r="DT78" s="40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2"/>
      <c r="ES78" s="40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2"/>
    </row>
    <row r="79" s="25" customFormat="1" ht="18" customHeight="1">
      <c r="A79" s="43">
        <v>64</v>
      </c>
      <c r="B79" s="44"/>
      <c r="C79" s="44"/>
      <c r="D79" s="44"/>
      <c r="E79" s="45"/>
      <c r="F79" s="50" t="s">
        <v>50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2"/>
      <c r="AU79" s="29">
        <v>27</v>
      </c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29">
        <v>27</v>
      </c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1"/>
      <c r="BU79" s="29">
        <v>0</v>
      </c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1"/>
      <c r="CT79" s="29">
        <v>163</v>
      </c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29">
        <v>135</v>
      </c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1"/>
      <c r="DT79" s="29">
        <v>10</v>
      </c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1"/>
      <c r="ES79" s="29">
        <v>10</v>
      </c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1"/>
    </row>
    <row r="80" s="25" customFormat="1" ht="18" customHeight="1">
      <c r="A80" s="43">
        <v>65</v>
      </c>
      <c r="B80" s="44"/>
      <c r="C80" s="44"/>
      <c r="D80" s="44"/>
      <c r="E80" s="45"/>
      <c r="F80" s="50" t="s">
        <v>52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2"/>
      <c r="AU80" s="29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29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108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29">
        <v>106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1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1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="46" customFormat="1" ht="18" customHeight="1">
      <c r="A81" s="43">
        <v>66</v>
      </c>
      <c r="B81" s="44"/>
      <c r="C81" s="44"/>
      <c r="D81" s="44"/>
      <c r="E81" s="45"/>
      <c r="F81" s="47" t="s">
        <v>55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9"/>
      <c r="AU81" s="40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0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2"/>
      <c r="BU81" s="40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2"/>
      <c r="CT81" s="40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0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2"/>
      <c r="DT81" s="40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2"/>
      <c r="ES81" s="40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2"/>
    </row>
    <row r="82" s="25" customFormat="1" ht="18" customHeight="1">
      <c r="A82" s="43">
        <v>67</v>
      </c>
      <c r="B82" s="44"/>
      <c r="C82" s="44"/>
      <c r="D82" s="44"/>
      <c r="E82" s="45"/>
      <c r="F82" s="50" t="s">
        <v>57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2"/>
      <c r="AU82" s="29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29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1"/>
      <c r="BU82" s="29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1"/>
      <c r="CT82" s="29">
        <v>539</v>
      </c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29">
        <v>520</v>
      </c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1"/>
      <c r="DT82" s="29">
        <v>0</v>
      </c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1"/>
      <c r="ES82" s="29">
        <v>0</v>
      </c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1"/>
    </row>
    <row r="83" s="25" customFormat="1" ht="18" customHeight="1">
      <c r="A83" s="43">
        <v>68</v>
      </c>
      <c r="B83" s="44"/>
      <c r="C83" s="44"/>
      <c r="D83" s="44"/>
      <c r="E83" s="45"/>
      <c r="F83" s="50" t="s">
        <v>25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2"/>
      <c r="AU83" s="29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29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32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29">
        <v>32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v>0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="25" customFormat="1" ht="18" customHeight="1">
      <c r="A84" s="43">
        <v>69</v>
      </c>
      <c r="B84" s="44"/>
      <c r="C84" s="44"/>
      <c r="D84" s="44"/>
      <c r="E84" s="45"/>
      <c r="F84" s="47" t="s">
        <v>153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9"/>
      <c r="AU84" s="29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29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1"/>
      <c r="BU84" s="29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1"/>
      <c r="CT84" s="29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29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1"/>
      <c r="DT84" s="29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1"/>
      <c r="ES84" s="29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1"/>
    </row>
    <row r="85" s="25" customFormat="1" ht="18" customHeight="1">
      <c r="A85" s="43">
        <v>70</v>
      </c>
      <c r="B85" s="44"/>
      <c r="C85" s="44"/>
      <c r="D85" s="44"/>
      <c r="E85" s="45"/>
      <c r="F85" s="50" t="s">
        <v>154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2"/>
      <c r="AU85" s="29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29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562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29">
        <v>455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18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v>18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="46" customFormat="1" ht="18" customHeight="1">
      <c r="A86" s="43">
        <v>71</v>
      </c>
      <c r="B86" s="44"/>
      <c r="C86" s="44"/>
      <c r="D86" s="44"/>
      <c r="E86" s="45"/>
      <c r="F86" s="47" t="s">
        <v>58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9"/>
      <c r="AU86" s="40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0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2"/>
      <c r="BU86" s="40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2"/>
      <c r="CT86" s="40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0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2"/>
      <c r="DT86" s="40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2"/>
      <c r="ES86" s="29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1"/>
    </row>
    <row r="87" s="25" customFormat="1" ht="18" customHeight="1">
      <c r="A87" s="43">
        <v>72</v>
      </c>
      <c r="B87" s="44"/>
      <c r="C87" s="44"/>
      <c r="D87" s="44"/>
      <c r="E87" s="45"/>
      <c r="F87" s="50" t="s">
        <v>155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2"/>
      <c r="AU87" s="29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29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651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29">
        <v>631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26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v>26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="25" customFormat="1" ht="18" customHeight="1">
      <c r="A88" s="43">
        <v>73</v>
      </c>
      <c r="B88" s="44"/>
      <c r="C88" s="44"/>
      <c r="D88" s="44"/>
      <c r="E88" s="45"/>
      <c r="F88" s="50" t="s">
        <v>195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2"/>
      <c r="AU88" s="29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12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29">
        <v>12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3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3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="25" customFormat="1" ht="18" customHeight="1">
      <c r="A89" s="43">
        <v>74</v>
      </c>
      <c r="B89" s="44"/>
      <c r="C89" s="44"/>
      <c r="D89" s="44"/>
      <c r="E89" s="45"/>
      <c r="F89" s="50" t="s">
        <v>196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2"/>
      <c r="AU89" s="29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29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12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29">
        <v>12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2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2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="25" customFormat="1" ht="18" customHeight="1">
      <c r="A90" s="43">
        <v>75</v>
      </c>
      <c r="B90" s="44"/>
      <c r="C90" s="44"/>
      <c r="D90" s="44"/>
      <c r="E90" s="45"/>
      <c r="F90" s="50" t="s">
        <v>156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2"/>
      <c r="AU90" s="29">
        <v>22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29">
        <v>19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5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343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29">
        <v>291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12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f t="shared" ref="ES81:ES98" si="6">DT90+BU90</f>
        <v>17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="25" customFormat="1" ht="18" customHeight="1">
      <c r="A91" s="43">
        <v>76</v>
      </c>
      <c r="B91" s="44"/>
      <c r="C91" s="44"/>
      <c r="D91" s="44"/>
      <c r="E91" s="45"/>
      <c r="F91" s="50" t="s">
        <v>59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2"/>
      <c r="AU91" s="29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29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1"/>
      <c r="BU91" s="29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1"/>
      <c r="CT91" s="29">
        <v>168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29">
        <v>69</v>
      </c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1"/>
      <c r="DT91" s="29">
        <v>0</v>
      </c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29">
        <v>0</v>
      </c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1"/>
    </row>
    <row r="92" s="46" customFormat="1" ht="18" customHeight="1">
      <c r="A92" s="43">
        <v>77</v>
      </c>
      <c r="B92" s="44"/>
      <c r="C92" s="44"/>
      <c r="D92" s="44"/>
      <c r="E92" s="45"/>
      <c r="F92" s="47" t="s">
        <v>118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9"/>
      <c r="AU92" s="40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0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2"/>
      <c r="CT92" s="40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0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2"/>
      <c r="DT92" s="40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2"/>
      <c r="ES92" s="29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="46" customFormat="1" ht="18" customHeight="1">
      <c r="A93" s="43">
        <v>78</v>
      </c>
      <c r="B93" s="44"/>
      <c r="C93" s="44"/>
      <c r="D93" s="44"/>
      <c r="E93" s="45"/>
      <c r="F93" s="50" t="s">
        <v>157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2"/>
      <c r="AU93" s="29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29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283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29">
        <v>278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2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v>2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="25" customFormat="1" ht="18" customHeight="1">
      <c r="A94" s="43">
        <v>79</v>
      </c>
      <c r="B94" s="44"/>
      <c r="C94" s="44"/>
      <c r="D94" s="44"/>
      <c r="E94" s="45"/>
      <c r="F94" s="50" t="s">
        <v>158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2"/>
      <c r="AU94" s="29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29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1"/>
      <c r="BU94" s="29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1"/>
      <c r="CT94" s="29">
        <v>276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29">
        <v>265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7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v>7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="25" customFormat="1" ht="18" customHeight="1">
      <c r="A95" s="43">
        <v>80</v>
      </c>
      <c r="B95" s="44"/>
      <c r="C95" s="44"/>
      <c r="D95" s="44"/>
      <c r="E95" s="45"/>
      <c r="F95" s="50" t="s">
        <v>120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2"/>
      <c r="AU95" s="29">
        <v>11</v>
      </c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29">
        <v>11</v>
      </c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1"/>
      <c r="BU95" s="29">
        <v>3</v>
      </c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1"/>
      <c r="CT95" s="29">
        <v>7</v>
      </c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29">
        <v>7</v>
      </c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1"/>
      <c r="DT95" s="29">
        <v>0</v>
      </c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1"/>
      <c r="ES95" s="29">
        <f t="shared" si="6"/>
        <v>3</v>
      </c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1"/>
    </row>
    <row r="96" s="46" customFormat="1" ht="18" customHeight="1">
      <c r="A96" s="43">
        <v>81</v>
      </c>
      <c r="B96" s="44"/>
      <c r="C96" s="44"/>
      <c r="D96" s="44"/>
      <c r="E96" s="45"/>
      <c r="F96" s="47" t="s">
        <v>63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9"/>
      <c r="AU96" s="40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0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2"/>
      <c r="CT96" s="40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0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2"/>
      <c r="DT96" s="40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2"/>
      <c r="ES96" s="29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1"/>
    </row>
    <row r="97" s="46" customFormat="1" ht="18" customHeight="1">
      <c r="A97" s="43">
        <v>82</v>
      </c>
      <c r="B97" s="44"/>
      <c r="C97" s="44"/>
      <c r="D97" s="44"/>
      <c r="E97" s="45"/>
      <c r="F97" s="50" t="s">
        <v>64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2"/>
      <c r="AU97" s="29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29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1"/>
      <c r="BU97" s="29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1"/>
      <c r="CT97" s="29">
        <v>621</v>
      </c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29">
        <v>598</v>
      </c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1"/>
      <c r="DT97" s="29">
        <v>11</v>
      </c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1"/>
      <c r="ES97" s="29">
        <v>11</v>
      </c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1"/>
    </row>
    <row r="98" s="25" customFormat="1" ht="18" customHeight="1">
      <c r="A98" s="43">
        <v>83</v>
      </c>
      <c r="B98" s="44"/>
      <c r="C98" s="44"/>
      <c r="D98" s="44"/>
      <c r="E98" s="45"/>
      <c r="F98" s="50" t="s">
        <v>160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2"/>
      <c r="AU98" s="29">
        <v>7</v>
      </c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29">
        <v>7</v>
      </c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1"/>
      <c r="BU98" s="29">
        <v>5</v>
      </c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1"/>
      <c r="CT98" s="29">
        <v>437</v>
      </c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29">
        <v>405</v>
      </c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1"/>
      <c r="DT98" s="29">
        <v>3</v>
      </c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1"/>
      <c r="ES98" s="29">
        <f t="shared" si="6"/>
        <v>8</v>
      </c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1"/>
    </row>
    <row r="99" s="25" customFormat="1" ht="18" customHeight="1">
      <c r="A99" s="43">
        <v>84</v>
      </c>
      <c r="B99" s="44"/>
      <c r="C99" s="44"/>
      <c r="D99" s="44"/>
      <c r="E99" s="45"/>
      <c r="F99" s="50" t="s">
        <v>161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2"/>
      <c r="AU99" s="29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29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1"/>
      <c r="BU99" s="29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1"/>
      <c r="CT99" s="29">
        <v>28</v>
      </c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29">
        <v>26</v>
      </c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1"/>
      <c r="DT99" s="29">
        <v>1</v>
      </c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1"/>
      <c r="ES99" s="29">
        <v>1</v>
      </c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1"/>
    </row>
    <row r="100" s="25" customFormat="1" ht="18" customHeight="1">
      <c r="A100" s="43">
        <v>85</v>
      </c>
      <c r="B100" s="44"/>
      <c r="C100" s="44"/>
      <c r="D100" s="44"/>
      <c r="E100" s="45"/>
      <c r="F100" s="50" t="s">
        <v>162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2"/>
      <c r="AU100" s="29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29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1"/>
      <c r="BU100" s="29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1"/>
      <c r="CT100" s="29">
        <v>109</v>
      </c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29">
        <v>45</v>
      </c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1"/>
      <c r="DT100" s="29">
        <v>0</v>
      </c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1"/>
      <c r="ES100" s="29">
        <v>0</v>
      </c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1"/>
    </row>
    <row r="101" s="25" customFormat="1" ht="18" customHeight="1">
      <c r="A101" s="43">
        <v>86</v>
      </c>
      <c r="B101" s="44"/>
      <c r="C101" s="44"/>
      <c r="D101" s="44"/>
      <c r="E101" s="45"/>
      <c r="F101" s="50" t="s">
        <v>163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2"/>
      <c r="AU101" s="29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29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1"/>
      <c r="BU101" s="29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1"/>
      <c r="CT101" s="29">
        <v>81</v>
      </c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29">
        <v>20</v>
      </c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1"/>
      <c r="DT101" s="29">
        <v>0</v>
      </c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1"/>
      <c r="ES101" s="29">
        <v>0</v>
      </c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1"/>
    </row>
    <row r="102" s="25" customFormat="1" ht="18" customHeight="1">
      <c r="A102" s="43">
        <v>87</v>
      </c>
      <c r="B102" s="44"/>
      <c r="C102" s="44"/>
      <c r="D102" s="44"/>
      <c r="E102" s="45"/>
      <c r="F102" s="50" t="s">
        <v>159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2"/>
      <c r="AU102" s="29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29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1"/>
      <c r="BU102" s="29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1"/>
      <c r="CT102" s="29">
        <v>32</v>
      </c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29">
        <v>32</v>
      </c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1"/>
      <c r="DT102" s="29">
        <v>5</v>
      </c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1"/>
      <c r="ES102" s="29">
        <v>5</v>
      </c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1"/>
    </row>
    <row r="103" s="46" customFormat="1" ht="18" customHeight="1">
      <c r="A103" s="43">
        <v>88</v>
      </c>
      <c r="B103" s="44"/>
      <c r="C103" s="44"/>
      <c r="D103" s="44"/>
      <c r="E103" s="45"/>
      <c r="F103" s="47" t="s">
        <v>65</v>
      </c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9"/>
      <c r="AU103" s="40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0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2"/>
      <c r="CT103" s="40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0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2"/>
      <c r="DT103" s="40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2"/>
      <c r="ES103" s="29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1"/>
    </row>
    <row r="104" s="25" customFormat="1" ht="18" customHeight="1">
      <c r="A104" s="43">
        <v>89</v>
      </c>
      <c r="B104" s="44"/>
      <c r="C104" s="44"/>
      <c r="D104" s="44"/>
      <c r="E104" s="45"/>
      <c r="F104" s="50" t="s">
        <v>164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2"/>
      <c r="AU104" s="29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29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1"/>
      <c r="BU104" s="29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1"/>
      <c r="CT104" s="29">
        <v>26</v>
      </c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29">
        <v>12</v>
      </c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1"/>
      <c r="DT104" s="29">
        <v>0</v>
      </c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1"/>
      <c r="ES104" s="29">
        <v>0</v>
      </c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1"/>
    </row>
    <row r="105" s="25" customFormat="1" ht="18" customHeight="1">
      <c r="A105" s="43">
        <v>90</v>
      </c>
      <c r="B105" s="44"/>
      <c r="C105" s="44"/>
      <c r="D105" s="44"/>
      <c r="E105" s="45"/>
      <c r="F105" s="50" t="s">
        <v>67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2"/>
      <c r="AU105" s="29">
        <v>17</v>
      </c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29">
        <v>17</v>
      </c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1"/>
      <c r="BU105" s="29">
        <v>0</v>
      </c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1"/>
      <c r="CT105" s="29">
        <v>45</v>
      </c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29">
        <v>42</v>
      </c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1"/>
      <c r="DT105" s="29">
        <v>1</v>
      </c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1"/>
      <c r="ES105" s="29">
        <v>1</v>
      </c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1"/>
    </row>
    <row r="106" s="46" customFormat="1" ht="18" customHeight="1">
      <c r="A106" s="43">
        <v>91</v>
      </c>
      <c r="B106" s="44"/>
      <c r="C106" s="44"/>
      <c r="D106" s="44"/>
      <c r="E106" s="45"/>
      <c r="F106" s="47" t="s">
        <v>68</v>
      </c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9"/>
      <c r="AU106" s="40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0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2"/>
      <c r="BU106" s="40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2"/>
      <c r="CT106" s="40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0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2"/>
      <c r="DT106" s="40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2"/>
      <c r="ES106" s="29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1"/>
    </row>
    <row r="107" s="46" customFormat="1" ht="18" customHeight="1">
      <c r="A107" s="43">
        <v>92</v>
      </c>
      <c r="B107" s="44"/>
      <c r="C107" s="44"/>
      <c r="D107" s="44"/>
      <c r="E107" s="45"/>
      <c r="F107" s="50" t="s">
        <v>69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2"/>
      <c r="AU107" s="29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29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1"/>
      <c r="BU107" s="29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1"/>
      <c r="CT107" s="29">
        <v>445</v>
      </c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29">
        <v>428</v>
      </c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1"/>
      <c r="DT107" s="29">
        <v>7</v>
      </c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1"/>
      <c r="ES107" s="29">
        <v>7</v>
      </c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1"/>
    </row>
    <row r="108" s="25" customFormat="1" ht="18" customHeight="1">
      <c r="A108" s="43">
        <v>93</v>
      </c>
      <c r="B108" s="44"/>
      <c r="C108" s="44"/>
      <c r="D108" s="44"/>
      <c r="E108" s="45"/>
      <c r="F108" s="50" t="s">
        <v>199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2"/>
      <c r="AU108" s="29">
        <v>106</v>
      </c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29">
        <v>98</v>
      </c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1"/>
      <c r="BU108" s="29">
        <v>28</v>
      </c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1"/>
      <c r="CT108" s="29">
        <v>246</v>
      </c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29">
        <v>231</v>
      </c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1"/>
      <c r="DT108" s="29">
        <v>20</v>
      </c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1"/>
      <c r="ES108" s="29">
        <f t="shared" ref="ES108:ES113" si="7">DT108+BU108</f>
        <v>48</v>
      </c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1"/>
    </row>
    <row r="109" s="25" customFormat="1" ht="18" customHeight="1">
      <c r="A109" s="43">
        <v>94</v>
      </c>
      <c r="B109" s="44"/>
      <c r="C109" s="44"/>
      <c r="D109" s="44"/>
      <c r="E109" s="45"/>
      <c r="F109" s="50" t="s">
        <v>121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2"/>
      <c r="AU109" s="29">
        <v>316</v>
      </c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29">
        <v>243</v>
      </c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1"/>
      <c r="BU109" s="29">
        <v>129</v>
      </c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1"/>
      <c r="CT109" s="29">
        <v>530</v>
      </c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29">
        <v>374</v>
      </c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1"/>
      <c r="DT109" s="29">
        <v>24</v>
      </c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1"/>
      <c r="ES109" s="29">
        <f t="shared" si="7"/>
        <v>153</v>
      </c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1"/>
    </row>
    <row r="110" s="46" customFormat="1" ht="18" customHeight="1">
      <c r="A110" s="43">
        <v>95</v>
      </c>
      <c r="B110" s="44"/>
      <c r="C110" s="44"/>
      <c r="D110" s="44"/>
      <c r="E110" s="45"/>
      <c r="F110" s="47" t="s">
        <v>98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9"/>
      <c r="AU110" s="40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0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2"/>
      <c r="BU110" s="40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2"/>
      <c r="CT110" s="40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0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2"/>
      <c r="DT110" s="40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2"/>
      <c r="ES110" s="29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1"/>
    </row>
    <row r="111" s="25" customFormat="1" ht="18" customHeight="1">
      <c r="A111" s="43">
        <v>96</v>
      </c>
      <c r="B111" s="44"/>
      <c r="C111" s="44"/>
      <c r="D111" s="44"/>
      <c r="E111" s="45"/>
      <c r="F111" s="50" t="s">
        <v>167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2"/>
      <c r="AU111" s="29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29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1"/>
      <c r="BU111" s="29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1"/>
      <c r="CT111" s="29">
        <v>24</v>
      </c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29">
        <v>24</v>
      </c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1"/>
      <c r="DT111" s="29">
        <v>0</v>
      </c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1"/>
      <c r="ES111" s="29">
        <v>0</v>
      </c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1"/>
    </row>
    <row r="112" s="25" customFormat="1" ht="18" customHeight="1">
      <c r="A112" s="43">
        <v>97</v>
      </c>
      <c r="B112" s="44"/>
      <c r="C112" s="44"/>
      <c r="D112" s="44"/>
      <c r="E112" s="45"/>
      <c r="F112" s="50" t="s">
        <v>168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2"/>
      <c r="AU112" s="29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29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1"/>
      <c r="BU112" s="29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1"/>
      <c r="CT112" s="29">
        <v>11</v>
      </c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29">
        <v>11</v>
      </c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1"/>
      <c r="DT112" s="29">
        <v>2</v>
      </c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1"/>
      <c r="ES112" s="29">
        <v>2</v>
      </c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1"/>
    </row>
    <row r="113" s="25" customFormat="1" ht="18" customHeight="1">
      <c r="A113" s="43">
        <v>98</v>
      </c>
      <c r="B113" s="44"/>
      <c r="C113" s="44"/>
      <c r="D113" s="44"/>
      <c r="E113" s="45"/>
      <c r="F113" s="50" t="s">
        <v>99</v>
      </c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2"/>
      <c r="AU113" s="29">
        <v>52</v>
      </c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29">
        <v>44</v>
      </c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1"/>
      <c r="BU113" s="29">
        <v>13</v>
      </c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1"/>
      <c r="CT113" s="29">
        <v>983</v>
      </c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29">
        <v>719</v>
      </c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1"/>
      <c r="DT113" s="29">
        <v>28</v>
      </c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1"/>
      <c r="ES113" s="29">
        <f t="shared" si="7"/>
        <v>41</v>
      </c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1"/>
    </row>
    <row r="114" s="46" customFormat="1" ht="18" customHeight="1">
      <c r="A114" s="37" t="s">
        <v>70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40">
        <f>AU113+AU109+AU108+AU105+AU98+AU95+AU90+AU79+AU69+AU59+AU55+AU50+AU47+AU46+AU38+AU37+AU36+AU18+AU17</f>
        <v>1397</v>
      </c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0">
        <f>BH113+BH109+BH108+BH105+BH98+BH95+BH90+BH79+BH69+BH59+BH55+BH50+BH47+BH46+BH38+BH37+BH36+BH18+BH17</f>
        <v>1185</v>
      </c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0">
        <f>BU113+BU109+BU108+BU105+BU98+BU95+BU90+BU79+BU69+BU59+BU55+BU50+BU47+BU46+BU38+BU37+BU36+BU18+BU17</f>
        <v>294</v>
      </c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2"/>
      <c r="CT114" s="40">
        <f>SUM(CT16:DF113)</f>
        <v>22290</v>
      </c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0">
        <f>SUM(DG16:DS113)</f>
        <v>19060</v>
      </c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2"/>
      <c r="DT114" s="40">
        <f>SUM(DT16:ER113)</f>
        <v>758</v>
      </c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2"/>
      <c r="ES114" s="40">
        <f>SUM(ES16:FE113)</f>
        <v>1052</v>
      </c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2"/>
    </row>
    <row r="115" s="2" customFormat="1" ht="12.75" customHeight="1">
      <c r="B115" s="54"/>
      <c r="C115" s="54"/>
      <c r="D115" s="54"/>
      <c r="E115" s="54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U115" s="2"/>
      <c r="BH115" s="2"/>
      <c r="BU115" s="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T115" s="2"/>
      <c r="ES115" s="2"/>
    </row>
    <row r="116" s="2" customFormat="1" ht="12.75" customHeight="1">
      <c r="A116" s="5" t="s">
        <v>71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5" t="s">
        <v>72</v>
      </c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32"/>
      <c r="DD116" s="32"/>
      <c r="DE116" s="32"/>
      <c r="DF116" s="32"/>
      <c r="DG116" s="32"/>
      <c r="DT116" s="2"/>
      <c r="ES116" s="2"/>
    </row>
    <row r="117" s="2" customForma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7" t="s">
        <v>73</v>
      </c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32"/>
      <c r="DD117" s="32"/>
      <c r="DE117" s="32"/>
      <c r="DF117" s="32"/>
      <c r="DG117" s="32"/>
      <c r="DT117" s="2"/>
      <c r="ES117" s="2"/>
    </row>
    <row r="118" s="8" customFormat="1">
      <c r="A118" s="58" t="s">
        <v>74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J118" s="58" t="s">
        <v>75</v>
      </c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</row>
    <row r="119" s="13" customFormat="1" ht="12.75" customHeight="1">
      <c r="A119" s="57" t="s">
        <v>76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6"/>
      <c r="AF119" s="56"/>
      <c r="AG119" s="56"/>
      <c r="AH119" s="56"/>
      <c r="AJ119" s="57" t="s">
        <v>77</v>
      </c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FE119" s="13" t="s">
        <v>78</v>
      </c>
    </row>
  </sheetData>
  <mergeCells count="924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6:AO116"/>
    <mergeCell ref="AP116:DB116"/>
    <mergeCell ref="AP117:DB117"/>
    <mergeCell ref="A118:AD118"/>
    <mergeCell ref="AJ118:BM118"/>
    <mergeCell ref="A119:AD119"/>
    <mergeCell ref="AJ119:BM11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8" zoomScale="100" workbookViewId="0">
      <selection activeCell="FS128" activeCellId="0" sqref="FS128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7" t="s">
        <v>200</v>
      </c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201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15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25" customFormat="1" ht="18" customHeight="1">
      <c r="A17" s="43">
        <v>2</v>
      </c>
      <c r="B17" s="44"/>
      <c r="C17" s="44"/>
      <c r="D17" s="44"/>
      <c r="E17" s="45"/>
      <c r="F17" s="50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>
        <v>3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>
        <v>3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>
        <v>3</v>
      </c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200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188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14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f t="shared" ref="ES17:ES80" si="8">DT17+BU17</f>
        <v>17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124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2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2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0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f t="shared" si="8"/>
        <v>0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46" customFormat="1" ht="18" customHeight="1">
      <c r="A19" s="43">
        <v>4</v>
      </c>
      <c r="B19" s="44"/>
      <c r="C19" s="44"/>
      <c r="D19" s="44"/>
      <c r="E19" s="45"/>
      <c r="F19" s="47" t="s">
        <v>102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0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0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2"/>
      <c r="CT19" s="40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0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2"/>
      <c r="DT19" s="40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2"/>
      <c r="ES19" s="29">
        <f t="shared" si="8"/>
        <v>0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46" customFormat="1" ht="18" customHeight="1">
      <c r="A20" s="43">
        <v>5</v>
      </c>
      <c r="B20" s="44"/>
      <c r="C20" s="44"/>
      <c r="D20" s="44"/>
      <c r="E20" s="45"/>
      <c r="F20" s="50" t="s">
        <v>103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9"/>
      <c r="AU20" s="40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0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2"/>
      <c r="CT20" s="29">
        <v>231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213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f t="shared" si="8"/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25" customFormat="1" ht="18" customHeight="1">
      <c r="A21" s="43">
        <v>6</v>
      </c>
      <c r="B21" s="44"/>
      <c r="C21" s="44"/>
      <c r="D21" s="44"/>
      <c r="E21" s="45"/>
      <c r="F21" s="50" t="s">
        <v>125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>
        <v>3</v>
      </c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>
        <v>3</v>
      </c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>
        <v>3</v>
      </c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144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144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77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f t="shared" si="8"/>
        <v>80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46" customFormat="1" ht="18" customHeight="1">
      <c r="A22" s="43">
        <v>7</v>
      </c>
      <c r="B22" s="44"/>
      <c r="C22" s="44"/>
      <c r="D22" s="44"/>
      <c r="E22" s="45"/>
      <c r="F22" s="47" t="s">
        <v>81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40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0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29">
        <f t="shared" si="8"/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46" customFormat="1" ht="18" customHeight="1">
      <c r="A23" s="43">
        <v>8</v>
      </c>
      <c r="B23" s="44"/>
      <c r="C23" s="44"/>
      <c r="D23" s="44"/>
      <c r="E23" s="45"/>
      <c r="F23" s="50" t="s">
        <v>171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>
        <v>11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>
        <v>11</v>
      </c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>
        <v>1</v>
      </c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495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569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75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f t="shared" si="8"/>
        <v>76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25" customFormat="1" ht="18" customHeight="1">
      <c r="A24" s="43">
        <v>9</v>
      </c>
      <c r="B24" s="44"/>
      <c r="C24" s="44"/>
      <c r="D24" s="44"/>
      <c r="E24" s="45"/>
      <c r="F24" s="50" t="s">
        <v>172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28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28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42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f t="shared" si="8"/>
        <v>42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25" customFormat="1" ht="18" customHeight="1">
      <c r="A25" s="43">
        <v>10</v>
      </c>
      <c r="B25" s="44"/>
      <c r="C25" s="44"/>
      <c r="D25" s="44"/>
      <c r="E25" s="45"/>
      <c r="F25" s="50" t="s">
        <v>82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29">
        <v>4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>
        <v>4</v>
      </c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>
        <v>4</v>
      </c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155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>
        <v>135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68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f t="shared" si="8"/>
        <v>72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25" customFormat="1" ht="18" customHeight="1">
      <c r="A26" s="43">
        <v>11</v>
      </c>
      <c r="B26" s="44"/>
      <c r="C26" s="44"/>
      <c r="D26" s="44"/>
      <c r="E26" s="45"/>
      <c r="F26" s="50" t="s">
        <v>83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>
        <v>7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>
        <v>7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1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38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32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4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f t="shared" si="8"/>
        <v>5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50" t="s">
        <v>174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3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3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f t="shared" si="8"/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46" customFormat="1" ht="18" customHeight="1">
      <c r="A28" s="43">
        <v>13</v>
      </c>
      <c r="B28" s="44"/>
      <c r="C28" s="44"/>
      <c r="D28" s="44"/>
      <c r="E28" s="45"/>
      <c r="F28" s="47" t="s">
        <v>17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9"/>
      <c r="AU28" s="40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0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2"/>
      <c r="BU28" s="40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2"/>
      <c r="CT28" s="40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0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2"/>
      <c r="DT28" s="40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2"/>
      <c r="ES28" s="29">
        <f t="shared" si="8"/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43">
        <v>14</v>
      </c>
      <c r="B29" s="44"/>
      <c r="C29" s="44"/>
      <c r="D29" s="44"/>
      <c r="E29" s="45"/>
      <c r="F29" s="50" t="s">
        <v>18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>
        <v>9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>
        <v>8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0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276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257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60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f t="shared" si="8"/>
        <v>60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25" customFormat="1" ht="18" customHeight="1">
      <c r="A30" s="43">
        <v>15</v>
      </c>
      <c r="B30" s="44"/>
      <c r="C30" s="44"/>
      <c r="D30" s="44"/>
      <c r="E30" s="45"/>
      <c r="F30" s="50" t="s">
        <v>127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>
        <v>1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>
        <v>1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>
        <v>3</v>
      </c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16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13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26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f t="shared" si="8"/>
        <v>29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46" customFormat="1" ht="18" customHeight="1">
      <c r="A31" s="43">
        <v>16</v>
      </c>
      <c r="B31" s="44"/>
      <c r="C31" s="44"/>
      <c r="D31" s="44"/>
      <c r="E31" s="45"/>
      <c r="F31" s="50" t="s">
        <v>129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>
        <v>4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>
        <v>4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2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1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1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1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f t="shared" si="8"/>
        <v>3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25" customFormat="1" ht="18" customHeight="1">
      <c r="A32" s="43">
        <v>17</v>
      </c>
      <c r="B32" s="44"/>
      <c r="C32" s="44"/>
      <c r="D32" s="44"/>
      <c r="E32" s="45"/>
      <c r="F32" s="47" t="s">
        <v>93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9"/>
      <c r="AU32" s="40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0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2"/>
      <c r="BU32" s="40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2"/>
      <c r="CT32" s="40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0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2"/>
      <c r="DT32" s="40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2"/>
      <c r="ES32" s="29">
        <f t="shared" si="8"/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25" customFormat="1" ht="18" customHeight="1">
      <c r="A33" s="43">
        <v>18</v>
      </c>
      <c r="B33" s="44"/>
      <c r="C33" s="44"/>
      <c r="D33" s="44"/>
      <c r="E33" s="45"/>
      <c r="F33" s="50" t="s">
        <v>94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>
        <v>16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>
        <v>16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0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387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369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73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f t="shared" si="8"/>
        <v>73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25" customFormat="1" ht="18" customHeight="1">
      <c r="A34" s="43">
        <v>19</v>
      </c>
      <c r="B34" s="44"/>
      <c r="C34" s="44"/>
      <c r="D34" s="44"/>
      <c r="E34" s="45"/>
      <c r="F34" s="50" t="s">
        <v>131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>
        <v>1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>
        <v>1</v>
      </c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>
        <v>1</v>
      </c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2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2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2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f t="shared" si="8"/>
        <v>3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25" customFormat="1" ht="18" customHeight="1">
      <c r="A35" s="43">
        <v>20</v>
      </c>
      <c r="B35" s="44"/>
      <c r="C35" s="44"/>
      <c r="D35" s="44"/>
      <c r="E35" s="45"/>
      <c r="F35" s="50" t="s">
        <v>132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1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1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25" customFormat="1" ht="18" customHeight="1">
      <c r="A36" s="43">
        <v>21</v>
      </c>
      <c r="B36" s="44"/>
      <c r="C36" s="44"/>
      <c r="D36" s="44"/>
      <c r="E36" s="45"/>
      <c r="F36" s="50" t="s">
        <v>202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29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30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>
        <v>30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150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v>150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25" customFormat="1" ht="18" customHeight="1">
      <c r="A37" s="43">
        <v>22</v>
      </c>
      <c r="B37" s="44"/>
      <c r="C37" s="44"/>
      <c r="D37" s="44"/>
      <c r="E37" s="45"/>
      <c r="F37" s="50" t="s">
        <v>159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10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10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100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100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46" customFormat="1" ht="18" customHeight="1">
      <c r="A38" s="43">
        <v>23</v>
      </c>
      <c r="B38" s="44"/>
      <c r="C38" s="44"/>
      <c r="D38" s="44"/>
      <c r="E38" s="45"/>
      <c r="F38" s="50" t="s">
        <v>133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>
        <v>7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>
        <v>7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6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42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42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40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f t="shared" si="8"/>
        <v>46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46" customFormat="1" ht="18" customHeight="1">
      <c r="A39" s="43">
        <v>24</v>
      </c>
      <c r="B39" s="44"/>
      <c r="C39" s="44"/>
      <c r="D39" s="44"/>
      <c r="E39" s="45"/>
      <c r="F39" s="47" t="s">
        <v>19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9"/>
      <c r="AU39" s="40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0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2"/>
      <c r="BU39" s="40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2"/>
      <c r="CT39" s="40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0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2"/>
      <c r="DT39" s="40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2"/>
      <c r="ES39" s="29">
        <f t="shared" si="8"/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25" customFormat="1" ht="18" customHeight="1">
      <c r="A40" s="43">
        <v>25</v>
      </c>
      <c r="B40" s="44"/>
      <c r="C40" s="44"/>
      <c r="D40" s="44"/>
      <c r="E40" s="45"/>
      <c r="F40" s="50" t="s">
        <v>20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29">
        <v>11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9">
        <v>11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3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323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29">
        <v>303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54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f t="shared" si="8"/>
        <v>57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25" customFormat="1" ht="18" customHeight="1">
      <c r="A41" s="43">
        <v>26</v>
      </c>
      <c r="B41" s="44"/>
      <c r="C41" s="44"/>
      <c r="D41" s="44"/>
      <c r="E41" s="45"/>
      <c r="F41" s="50" t="s">
        <v>135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2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2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f t="shared" si="8"/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25" customFormat="1" ht="18" customHeight="1">
      <c r="A42" s="43">
        <v>27</v>
      </c>
      <c r="B42" s="44"/>
      <c r="C42" s="44"/>
      <c r="D42" s="44"/>
      <c r="E42" s="45"/>
      <c r="F42" s="50" t="s">
        <v>136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2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>
        <v>2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f t="shared" si="8"/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46" customFormat="1" ht="18" customHeight="1">
      <c r="A43" s="43">
        <v>28</v>
      </c>
      <c r="B43" s="44"/>
      <c r="C43" s="44"/>
      <c r="D43" s="44"/>
      <c r="E43" s="45"/>
      <c r="F43" s="50" t="s">
        <v>137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2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0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f t="shared" si="8"/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46" customFormat="1" ht="18" customHeight="1">
      <c r="A44" s="43">
        <v>29</v>
      </c>
      <c r="B44" s="44"/>
      <c r="C44" s="44"/>
      <c r="D44" s="44"/>
      <c r="E44" s="45"/>
      <c r="F44" s="47" t="s">
        <v>21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40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0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40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0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2"/>
      <c r="DT44" s="40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2"/>
      <c r="ES44" s="29">
        <f t="shared" si="8"/>
        <v>0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25" customFormat="1" ht="18" customHeight="1">
      <c r="A45" s="43">
        <v>30</v>
      </c>
      <c r="B45" s="44"/>
      <c r="C45" s="44"/>
      <c r="D45" s="44"/>
      <c r="E45" s="45"/>
      <c r="F45" s="50" t="s">
        <v>22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>
        <v>14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>
        <v>14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3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421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396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26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f t="shared" si="8"/>
        <v>29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25" customFormat="1" ht="18" customHeight="1">
      <c r="A46" s="43">
        <v>31</v>
      </c>
      <c r="B46" s="44"/>
      <c r="C46" s="44"/>
      <c r="D46" s="44"/>
      <c r="E46" s="45"/>
      <c r="F46" s="50" t="s">
        <v>24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2"/>
      <c r="AU46" s="29">
        <v>23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29">
        <v>23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21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159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29">
        <v>159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62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f t="shared" si="8"/>
        <v>83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="25" customFormat="1" ht="18" customHeight="1">
      <c r="A47" s="43">
        <v>32</v>
      </c>
      <c r="B47" s="44"/>
      <c r="C47" s="44"/>
      <c r="D47" s="44"/>
      <c r="E47" s="45"/>
      <c r="F47" s="50" t="s">
        <v>25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74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74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8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8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25" customFormat="1" ht="18" customHeight="1">
      <c r="A48" s="43">
        <v>33</v>
      </c>
      <c r="B48" s="44"/>
      <c r="C48" s="44"/>
      <c r="D48" s="44"/>
      <c r="E48" s="45"/>
      <c r="F48" s="50" t="s">
        <v>84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29">
        <v>12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>
        <v>9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7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87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>
        <v>73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24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f t="shared" si="8"/>
        <v>31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46" customFormat="1" ht="18" customHeight="1">
      <c r="A49" s="43">
        <v>34</v>
      </c>
      <c r="B49" s="44"/>
      <c r="C49" s="44"/>
      <c r="D49" s="44"/>
      <c r="E49" s="45"/>
      <c r="F49" s="50" t="s">
        <v>23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>
        <v>14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>
        <v>14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595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593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106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106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25" customFormat="1" ht="18" customHeight="1">
      <c r="A50" s="43">
        <v>35</v>
      </c>
      <c r="B50" s="44"/>
      <c r="C50" s="44"/>
      <c r="D50" s="44"/>
      <c r="E50" s="45"/>
      <c r="F50" s="47" t="s">
        <v>26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40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0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2"/>
      <c r="CT50" s="40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0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2"/>
      <c r="DT50" s="40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2"/>
      <c r="ES50" s="29">
        <f t="shared" si="8"/>
        <v>0</v>
      </c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46" customFormat="1" ht="18" customHeight="1">
      <c r="A51" s="43">
        <v>36</v>
      </c>
      <c r="B51" s="44"/>
      <c r="C51" s="44"/>
      <c r="D51" s="44"/>
      <c r="E51" s="45"/>
      <c r="F51" s="50" t="s">
        <v>140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7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7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4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f t="shared" si="8"/>
        <v>4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43">
        <v>37</v>
      </c>
      <c r="B52" s="44"/>
      <c r="C52" s="44"/>
      <c r="D52" s="44"/>
      <c r="E52" s="45"/>
      <c r="F52" s="47" t="s">
        <v>28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9"/>
      <c r="AU52" s="40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0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2"/>
      <c r="BU52" s="40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2"/>
      <c r="CT52" s="40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0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2"/>
      <c r="DT52" s="40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2"/>
      <c r="ES52" s="29">
        <f t="shared" si="8"/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25" customFormat="1" ht="18" customHeight="1">
      <c r="A53" s="43">
        <v>38</v>
      </c>
      <c r="B53" s="44"/>
      <c r="C53" s="44"/>
      <c r="D53" s="44"/>
      <c r="E53" s="45"/>
      <c r="F53" s="50" t="s">
        <v>104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>
        <v>10</v>
      </c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>
        <v>10</v>
      </c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>
        <v>0</v>
      </c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394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373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44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f t="shared" si="8"/>
        <v>44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="25" customFormat="1" ht="18" customHeight="1">
      <c r="A54" s="43">
        <v>39</v>
      </c>
      <c r="B54" s="44"/>
      <c r="C54" s="44"/>
      <c r="D54" s="44"/>
      <c r="E54" s="45"/>
      <c r="F54" s="50" t="s">
        <v>178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2"/>
      <c r="AU54" s="29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29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18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29">
        <v>13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12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f t="shared" si="8"/>
        <v>12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46" customFormat="1" ht="18" customHeight="1">
      <c r="A55" s="43">
        <v>40</v>
      </c>
      <c r="B55" s="44"/>
      <c r="C55" s="44"/>
      <c r="D55" s="44"/>
      <c r="E55" s="45"/>
      <c r="F55" s="50" t="s">
        <v>177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>
        <v>12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>
        <v>12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9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12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12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21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f t="shared" si="8"/>
        <v>30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46" customFormat="1" ht="18" customHeight="1">
      <c r="A56" s="43">
        <v>41</v>
      </c>
      <c r="B56" s="44"/>
      <c r="C56" s="44"/>
      <c r="D56" s="44"/>
      <c r="E56" s="45"/>
      <c r="F56" s="50" t="s">
        <v>29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  <c r="AU56" s="29">
        <v>17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>
        <v>12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5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108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>
        <v>90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35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f t="shared" si="8"/>
        <v>40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46" customFormat="1" ht="18" customHeight="1">
      <c r="A57" s="43">
        <v>42</v>
      </c>
      <c r="B57" s="44"/>
      <c r="C57" s="44"/>
      <c r="D57" s="44"/>
      <c r="E57" s="45"/>
      <c r="F57" s="50" t="s">
        <v>105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25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25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20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f t="shared" si="8"/>
        <v>20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25" customFormat="1" ht="18" customHeight="1">
      <c r="A58" s="43">
        <v>43</v>
      </c>
      <c r="B58" s="44"/>
      <c r="C58" s="44"/>
      <c r="D58" s="44"/>
      <c r="E58" s="45"/>
      <c r="F58" s="50" t="s">
        <v>141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2"/>
      <c r="AU58" s="29">
        <v>15</v>
      </c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29">
        <v>15</v>
      </c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29">
        <v>20</v>
      </c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1"/>
      <c r="CT58" s="29">
        <v>27</v>
      </c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29">
        <v>27</v>
      </c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1"/>
      <c r="DT58" s="29">
        <v>35</v>
      </c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1"/>
      <c r="ES58" s="29">
        <f t="shared" si="8"/>
        <v>55</v>
      </c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="25" customFormat="1" ht="18" customHeight="1">
      <c r="A59" s="43">
        <v>44</v>
      </c>
      <c r="B59" s="44"/>
      <c r="C59" s="44"/>
      <c r="D59" s="44"/>
      <c r="E59" s="45"/>
      <c r="F59" s="47" t="s">
        <v>30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9"/>
      <c r="AU59" s="40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0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2"/>
      <c r="BU59" s="40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2"/>
      <c r="CT59" s="40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0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2"/>
      <c r="DT59" s="40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2"/>
      <c r="ES59" s="29">
        <f t="shared" si="8"/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46" customFormat="1" ht="18" customHeight="1">
      <c r="A60" s="43">
        <v>45</v>
      </c>
      <c r="B60" s="44"/>
      <c r="C60" s="44"/>
      <c r="D60" s="44"/>
      <c r="E60" s="45"/>
      <c r="F60" s="50" t="s">
        <v>31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  <c r="AU60" s="29">
        <v>31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29">
        <v>30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5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730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29">
        <v>695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63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f t="shared" si="8"/>
        <v>68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46" customFormat="1" ht="18" customHeight="1">
      <c r="A61" s="43">
        <v>46</v>
      </c>
      <c r="B61" s="44"/>
      <c r="C61" s="44"/>
      <c r="D61" s="44"/>
      <c r="E61" s="45"/>
      <c r="F61" s="50" t="s">
        <v>179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2"/>
      <c r="AU61" s="29">
        <v>5</v>
      </c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>
        <v>5</v>
      </c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>
        <v>14</v>
      </c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8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29">
        <v>8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19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f t="shared" si="8"/>
        <v>33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="46" customFormat="1" ht="18" customHeight="1">
      <c r="A62" s="43">
        <v>47</v>
      </c>
      <c r="B62" s="44"/>
      <c r="C62" s="44"/>
      <c r="D62" s="44"/>
      <c r="E62" s="45"/>
      <c r="F62" s="50" t="s">
        <v>142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>
        <v>35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>
        <v>35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18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111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>
        <v>111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72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f t="shared" si="8"/>
        <v>90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46" customFormat="1" ht="18" customHeight="1">
      <c r="A63" s="43">
        <v>48</v>
      </c>
      <c r="B63" s="44"/>
      <c r="C63" s="44"/>
      <c r="D63" s="44"/>
      <c r="E63" s="45"/>
      <c r="F63" s="50" t="s">
        <v>32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>
        <v>4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>
        <v>2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1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64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37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112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f t="shared" si="8"/>
        <v>113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25" customFormat="1" ht="18" customHeight="1">
      <c r="A64" s="43">
        <v>49</v>
      </c>
      <c r="B64" s="44"/>
      <c r="C64" s="44"/>
      <c r="D64" s="44"/>
      <c r="E64" s="45"/>
      <c r="F64" s="50" t="s">
        <v>143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2"/>
      <c r="AU64" s="29">
        <v>8</v>
      </c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29">
        <v>4</v>
      </c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1"/>
      <c r="BU64" s="29">
        <v>4</v>
      </c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1"/>
      <c r="CT64" s="29">
        <v>19</v>
      </c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29">
        <v>9</v>
      </c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1"/>
      <c r="DT64" s="29">
        <v>6</v>
      </c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1"/>
      <c r="ES64" s="29">
        <f t="shared" si="8"/>
        <v>10</v>
      </c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1"/>
    </row>
    <row r="65" s="25" customFormat="1" ht="18" customHeight="1">
      <c r="A65" s="43">
        <v>50</v>
      </c>
      <c r="B65" s="44"/>
      <c r="C65" s="44"/>
      <c r="D65" s="44"/>
      <c r="E65" s="45"/>
      <c r="F65" s="47" t="s">
        <v>33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9"/>
      <c r="AU65" s="40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0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2"/>
      <c r="CT65" s="40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0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2"/>
      <c r="DT65" s="40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2"/>
      <c r="ES65" s="29">
        <f t="shared" si="8"/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46" customFormat="1" ht="18" customHeight="1">
      <c r="A66" s="43">
        <v>51</v>
      </c>
      <c r="B66" s="44"/>
      <c r="C66" s="44"/>
      <c r="D66" s="44"/>
      <c r="E66" s="45"/>
      <c r="F66" s="50" t="s">
        <v>34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29">
        <v>22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29">
        <v>22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4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520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29">
        <v>496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57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f t="shared" si="8"/>
        <v>61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46" customFormat="1" ht="18" customHeight="1">
      <c r="A67" s="43">
        <v>52</v>
      </c>
      <c r="B67" s="44"/>
      <c r="C67" s="44"/>
      <c r="D67" s="44"/>
      <c r="E67" s="45"/>
      <c r="F67" s="50" t="s">
        <v>35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2"/>
      <c r="AU67" s="29">
        <v>14</v>
      </c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29">
        <v>11</v>
      </c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>
        <v>5</v>
      </c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146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29">
        <v>123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43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f t="shared" si="8"/>
        <v>48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46" customFormat="1" ht="18" customHeight="1">
      <c r="A68" s="43">
        <v>53</v>
      </c>
      <c r="B68" s="44"/>
      <c r="C68" s="44"/>
      <c r="D68" s="44"/>
      <c r="E68" s="45"/>
      <c r="F68" s="50" t="s">
        <v>115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29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29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38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29">
        <v>21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22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f t="shared" si="8"/>
        <v>22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="46" customFormat="1" ht="18" customHeight="1">
      <c r="A69" s="43">
        <v>54</v>
      </c>
      <c r="B69" s="44"/>
      <c r="C69" s="44"/>
      <c r="D69" s="44"/>
      <c r="E69" s="45"/>
      <c r="F69" s="50" t="s">
        <v>180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2"/>
      <c r="AU69" s="29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29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29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29">
        <v>12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12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f t="shared" si="8"/>
        <v>12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="25" customFormat="1" ht="18" customHeight="1">
      <c r="A70" s="43">
        <v>55</v>
      </c>
      <c r="B70" s="44"/>
      <c r="C70" s="44"/>
      <c r="D70" s="44"/>
      <c r="E70" s="45"/>
      <c r="F70" s="50" t="s">
        <v>36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29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29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30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29">
        <v>23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15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15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="25" customFormat="1" ht="18" customHeight="1">
      <c r="A71" s="43">
        <v>56</v>
      </c>
      <c r="B71" s="44"/>
      <c r="C71" s="44"/>
      <c r="D71" s="44"/>
      <c r="E71" s="45"/>
      <c r="F71" s="47" t="s">
        <v>37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9"/>
      <c r="AU71" s="40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0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2"/>
      <c r="CT71" s="40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0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2"/>
      <c r="DT71" s="40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2"/>
      <c r="ES71" s="29">
        <f t="shared" si="8"/>
        <v>0</v>
      </c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1"/>
    </row>
    <row r="72" s="46" customFormat="1" ht="18" customHeight="1">
      <c r="A72" s="43">
        <v>57</v>
      </c>
      <c r="B72" s="44"/>
      <c r="C72" s="44"/>
      <c r="D72" s="44"/>
      <c r="E72" s="45"/>
      <c r="F72" s="50" t="s">
        <v>203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2"/>
      <c r="AU72" s="29">
        <v>16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29">
        <v>16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5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328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29">
        <v>313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8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f t="shared" si="8"/>
        <v>13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="25" customFormat="1" ht="18" customHeight="1">
      <c r="A73" s="43">
        <v>58</v>
      </c>
      <c r="B73" s="44"/>
      <c r="C73" s="44"/>
      <c r="D73" s="44"/>
      <c r="E73" s="45"/>
      <c r="F73" s="50" t="s">
        <v>145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2"/>
      <c r="AU73" s="29">
        <v>8</v>
      </c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29">
        <v>8</v>
      </c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1"/>
      <c r="BU73" s="29">
        <v>1</v>
      </c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1"/>
      <c r="CT73" s="29">
        <v>31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29">
        <v>28</v>
      </c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1"/>
      <c r="DT73" s="29">
        <v>5</v>
      </c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1"/>
      <c r="ES73" s="29">
        <f t="shared" si="8"/>
        <v>6</v>
      </c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1"/>
    </row>
    <row r="74" s="25" customFormat="1" ht="18" customHeight="1">
      <c r="A74" s="43">
        <v>59</v>
      </c>
      <c r="B74" s="44"/>
      <c r="C74" s="44"/>
      <c r="D74" s="44"/>
      <c r="E74" s="45"/>
      <c r="F74" s="47" t="s">
        <v>39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9"/>
      <c r="AU74" s="40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0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2"/>
      <c r="CT74" s="40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0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2"/>
      <c r="DT74" s="40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2"/>
      <c r="ES74" s="29">
        <f t="shared" si="8"/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="46" customFormat="1" ht="18" customHeight="1">
      <c r="A75" s="43">
        <v>60</v>
      </c>
      <c r="B75" s="44"/>
      <c r="C75" s="44"/>
      <c r="D75" s="44"/>
      <c r="E75" s="45"/>
      <c r="F75" s="50" t="s">
        <v>204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2"/>
      <c r="AU75" s="29">
        <v>9</v>
      </c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29">
        <v>9</v>
      </c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>
        <v>0</v>
      </c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360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29">
        <v>343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19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f t="shared" si="8"/>
        <v>19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="25" customFormat="1" ht="18" customHeight="1">
      <c r="A76" s="43">
        <v>61</v>
      </c>
      <c r="B76" s="44"/>
      <c r="C76" s="44"/>
      <c r="D76" s="44"/>
      <c r="E76" s="45"/>
      <c r="F76" s="50" t="s">
        <v>147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2"/>
      <c r="AU76" s="29">
        <v>2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29">
        <v>2</v>
      </c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>
        <v>1</v>
      </c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8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29">
        <v>4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1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f t="shared" si="8"/>
        <v>2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="25" customFormat="1" ht="18" customHeight="1">
      <c r="A77" s="43">
        <v>62</v>
      </c>
      <c r="B77" s="44"/>
      <c r="C77" s="44"/>
      <c r="D77" s="44"/>
      <c r="E77" s="45"/>
      <c r="F77" s="47" t="s">
        <v>41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9"/>
      <c r="AU77" s="40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0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2"/>
      <c r="CT77" s="40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0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2"/>
      <c r="DT77" s="40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2"/>
      <c r="ES77" s="29">
        <f t="shared" si="8"/>
        <v>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="46" customFormat="1" ht="18" customHeight="1">
      <c r="A78" s="43">
        <v>63</v>
      </c>
      <c r="B78" s="44"/>
      <c r="C78" s="44"/>
      <c r="D78" s="44"/>
      <c r="E78" s="45"/>
      <c r="F78" s="50" t="s">
        <v>42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2"/>
      <c r="AU78" s="29">
        <v>10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29">
        <v>10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3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429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29">
        <v>406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153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f t="shared" si="8"/>
        <v>156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="46" customFormat="1" ht="18" customHeight="1">
      <c r="A79" s="43">
        <v>64</v>
      </c>
      <c r="B79" s="44"/>
      <c r="C79" s="44"/>
      <c r="D79" s="44"/>
      <c r="E79" s="45"/>
      <c r="F79" s="50" t="s">
        <v>205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2"/>
      <c r="AU79" s="29">
        <v>5</v>
      </c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29">
        <v>2</v>
      </c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1"/>
      <c r="BU79" s="29">
        <v>0</v>
      </c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1"/>
      <c r="CT79" s="29">
        <v>63</v>
      </c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29">
        <v>53</v>
      </c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1"/>
      <c r="DT79" s="29">
        <v>71</v>
      </c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1"/>
      <c r="ES79" s="29">
        <f t="shared" si="8"/>
        <v>71</v>
      </c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1"/>
    </row>
    <row r="80" s="46" customFormat="1" ht="18" customHeight="1">
      <c r="A80" s="43">
        <v>65</v>
      </c>
      <c r="B80" s="44"/>
      <c r="C80" s="44"/>
      <c r="D80" s="44"/>
      <c r="E80" s="45"/>
      <c r="F80" s="50" t="s">
        <v>149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2"/>
      <c r="AU80" s="29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29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1"/>
      <c r="BU80" s="29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1"/>
      <c r="CT80" s="29">
        <v>13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29">
        <v>10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19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f t="shared" si="8"/>
        <v>19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="46" customFormat="1" ht="18" customHeight="1">
      <c r="A81" s="43">
        <v>66</v>
      </c>
      <c r="B81" s="44"/>
      <c r="C81" s="44"/>
      <c r="D81" s="44"/>
      <c r="E81" s="45"/>
      <c r="F81" s="50" t="s">
        <v>150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2"/>
      <c r="AU81" s="29">
        <v>5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29">
        <v>3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2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51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29">
        <v>48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23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f t="shared" ref="ES81:ES103" si="9">DT81+BU81</f>
        <v>25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="46" customFormat="1" ht="18" customHeight="1">
      <c r="A82" s="43">
        <v>67</v>
      </c>
      <c r="B82" s="44"/>
      <c r="C82" s="44"/>
      <c r="D82" s="44"/>
      <c r="E82" s="45"/>
      <c r="F82" s="47" t="s">
        <v>43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9"/>
      <c r="AU82" s="29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29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1"/>
      <c r="BU82" s="29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1"/>
      <c r="CT82" s="29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29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1"/>
      <c r="DT82" s="29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1"/>
      <c r="ES82" s="29">
        <f t="shared" si="9"/>
        <v>0</v>
      </c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1"/>
    </row>
    <row r="83" s="46" customFormat="1" ht="18" customHeight="1">
      <c r="A83" s="43">
        <v>68</v>
      </c>
      <c r="B83" s="44"/>
      <c r="C83" s="44"/>
      <c r="D83" s="44"/>
      <c r="E83" s="45"/>
      <c r="F83" s="50" t="s">
        <v>44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2"/>
      <c r="AU83" s="29">
        <v>3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29">
        <v>3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6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22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29">
        <v>21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19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f t="shared" si="9"/>
        <v>25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="46" customFormat="1" ht="18" customHeight="1">
      <c r="A84" s="43">
        <v>69</v>
      </c>
      <c r="B84" s="44"/>
      <c r="C84" s="44"/>
      <c r="D84" s="44"/>
      <c r="E84" s="45"/>
      <c r="F84" s="47" t="s">
        <v>85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9"/>
      <c r="AU84" s="40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0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2"/>
      <c r="BU84" s="40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2"/>
      <c r="CT84" s="40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0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2"/>
      <c r="DT84" s="40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2"/>
      <c r="ES84" s="29">
        <f t="shared" si="9"/>
        <v>0</v>
      </c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1"/>
    </row>
    <row r="85" s="46" customFormat="1" ht="18" customHeight="1">
      <c r="A85" s="43">
        <v>70</v>
      </c>
      <c r="B85" s="44"/>
      <c r="C85" s="44"/>
      <c r="D85" s="44"/>
      <c r="E85" s="45"/>
      <c r="F85" s="50" t="s">
        <v>86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2"/>
      <c r="AU85" s="29">
        <v>33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29">
        <v>32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3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475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29">
        <v>457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331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f t="shared" si="9"/>
        <v>334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="46" customFormat="1" ht="18" customHeight="1">
      <c r="A86" s="43">
        <v>71</v>
      </c>
      <c r="B86" s="44"/>
      <c r="C86" s="44"/>
      <c r="D86" s="44"/>
      <c r="E86" s="45"/>
      <c r="F86" s="50" t="s">
        <v>182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2"/>
      <c r="AU86" s="29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29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1"/>
      <c r="BU86" s="29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1"/>
      <c r="CT86" s="29">
        <v>16</v>
      </c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29">
        <v>16</v>
      </c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1"/>
      <c r="DT86" s="29">
        <v>8</v>
      </c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1"/>
      <c r="ES86" s="29">
        <f t="shared" si="9"/>
        <v>8</v>
      </c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1"/>
    </row>
    <row r="87" s="25" customFormat="1" ht="18" customHeight="1">
      <c r="A87" s="43">
        <v>72</v>
      </c>
      <c r="B87" s="44"/>
      <c r="C87" s="44"/>
      <c r="D87" s="44"/>
      <c r="E87" s="45"/>
      <c r="F87" s="50" t="s">
        <v>206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2"/>
      <c r="AU87" s="29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29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3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29">
        <v>3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9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f t="shared" si="9"/>
        <v>9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="25" customFormat="1" ht="18" customHeight="1">
      <c r="A88" s="43">
        <v>73</v>
      </c>
      <c r="B88" s="44"/>
      <c r="C88" s="44"/>
      <c r="D88" s="44"/>
      <c r="E88" s="45"/>
      <c r="F88" s="47" t="s">
        <v>87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9"/>
      <c r="AU88" s="40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0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2"/>
      <c r="CT88" s="40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0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2"/>
      <c r="DT88" s="40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2"/>
      <c r="ES88" s="29">
        <f t="shared" si="9"/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="25" customFormat="1" ht="18" customHeight="1">
      <c r="A89" s="43">
        <v>74</v>
      </c>
      <c r="B89" s="44"/>
      <c r="C89" s="44"/>
      <c r="D89" s="44"/>
      <c r="E89" s="45"/>
      <c r="F89" s="50" t="s">
        <v>88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2"/>
      <c r="AU89" s="29">
        <v>23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29">
        <v>23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3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440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29">
        <v>414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25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f t="shared" si="9"/>
        <v>28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="25" customFormat="1" ht="18" customHeight="1">
      <c r="A90" s="43">
        <v>75</v>
      </c>
      <c r="B90" s="44"/>
      <c r="C90" s="44"/>
      <c r="D90" s="44"/>
      <c r="E90" s="45"/>
      <c r="F90" s="50" t="s">
        <v>183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2"/>
      <c r="AU90" s="29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29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12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29">
        <v>12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21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f t="shared" si="9"/>
        <v>21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="46" customFormat="1" ht="18" customHeight="1">
      <c r="A91" s="43">
        <v>76</v>
      </c>
      <c r="B91" s="44"/>
      <c r="C91" s="44"/>
      <c r="D91" s="44"/>
      <c r="E91" s="45"/>
      <c r="F91" s="50" t="s">
        <v>184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2"/>
      <c r="AU91" s="29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29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1"/>
      <c r="BU91" s="29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1"/>
      <c r="CT91" s="29">
        <v>12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29">
        <v>12</v>
      </c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1"/>
      <c r="DT91" s="29">
        <v>19</v>
      </c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29">
        <f t="shared" si="9"/>
        <v>19</v>
      </c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1"/>
    </row>
    <row r="92" s="25" customFormat="1" ht="18" customHeight="1">
      <c r="A92" s="43">
        <v>77</v>
      </c>
      <c r="B92" s="44"/>
      <c r="C92" s="44"/>
      <c r="D92" s="44"/>
      <c r="E92" s="45"/>
      <c r="F92" s="50" t="s">
        <v>185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2"/>
      <c r="AU92" s="29">
        <v>6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29">
        <v>6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2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12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29">
        <v>12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5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f t="shared" si="9"/>
        <v>7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="25" customFormat="1" ht="18" customHeight="1">
      <c r="A93" s="43">
        <v>78</v>
      </c>
      <c r="B93" s="44"/>
      <c r="C93" s="44"/>
      <c r="D93" s="44"/>
      <c r="E93" s="45"/>
      <c r="F93" s="47" t="s">
        <v>90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9"/>
      <c r="AU93" s="40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0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2"/>
      <c r="BU93" s="40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2"/>
      <c r="CT93" s="40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0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2"/>
      <c r="DT93" s="40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2"/>
      <c r="ES93" s="29">
        <f t="shared" si="9"/>
        <v>0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="46" customFormat="1" ht="18" customHeight="1">
      <c r="A94" s="43">
        <v>79</v>
      </c>
      <c r="B94" s="44"/>
      <c r="C94" s="44"/>
      <c r="D94" s="44"/>
      <c r="E94" s="45"/>
      <c r="F94" s="50" t="s">
        <v>106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2"/>
      <c r="AU94" s="29">
        <v>14</v>
      </c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29">
        <v>14</v>
      </c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1"/>
      <c r="BU94" s="29">
        <v>3</v>
      </c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1"/>
      <c r="CT94" s="29">
        <v>605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29">
        <v>575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51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f t="shared" si="9"/>
        <v>54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="46" customFormat="1" ht="18" customHeight="1">
      <c r="A95" s="43">
        <v>80</v>
      </c>
      <c r="B95" s="44"/>
      <c r="C95" s="44"/>
      <c r="D95" s="44"/>
      <c r="E95" s="45"/>
      <c r="F95" s="50" t="s">
        <v>152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2"/>
      <c r="AU95" s="29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29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1"/>
      <c r="BU95" s="29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1"/>
      <c r="CT95" s="29">
        <v>11</v>
      </c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29">
        <v>11</v>
      </c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1"/>
      <c r="DT95" s="29">
        <v>8</v>
      </c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1"/>
      <c r="ES95" s="29">
        <f t="shared" si="9"/>
        <v>8</v>
      </c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1"/>
    </row>
    <row r="96" s="25" customFormat="1" ht="18" customHeight="1">
      <c r="A96" s="43">
        <v>81</v>
      </c>
      <c r="B96" s="44"/>
      <c r="C96" s="44"/>
      <c r="D96" s="44"/>
      <c r="E96" s="45"/>
      <c r="F96" s="50" t="s">
        <v>91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2"/>
      <c r="AU96" s="29">
        <v>42</v>
      </c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29">
        <v>42</v>
      </c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1"/>
      <c r="BU96" s="29">
        <v>33</v>
      </c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1"/>
      <c r="CT96" s="29">
        <v>415</v>
      </c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29">
        <v>381</v>
      </c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1"/>
      <c r="DT96" s="29">
        <v>153</v>
      </c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1"/>
      <c r="ES96" s="29">
        <f t="shared" si="9"/>
        <v>186</v>
      </c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1"/>
    </row>
    <row r="97" s="25" customFormat="1" ht="18" customHeight="1">
      <c r="A97" s="43">
        <v>82</v>
      </c>
      <c r="B97" s="44"/>
      <c r="C97" s="44"/>
      <c r="D97" s="44"/>
      <c r="E97" s="45"/>
      <c r="F97" s="47" t="s">
        <v>45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9"/>
      <c r="AU97" s="40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0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2"/>
      <c r="CT97" s="40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0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2"/>
      <c r="DT97" s="40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2"/>
      <c r="ES97" s="29">
        <f t="shared" si="9"/>
        <v>0</v>
      </c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1"/>
    </row>
    <row r="98" s="46" customFormat="1" ht="18" customHeight="1">
      <c r="A98" s="43">
        <v>83</v>
      </c>
      <c r="B98" s="44"/>
      <c r="C98" s="44"/>
      <c r="D98" s="44"/>
      <c r="E98" s="45"/>
      <c r="F98" s="50" t="s">
        <v>46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2"/>
      <c r="AU98" s="29">
        <v>13</v>
      </c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29">
        <v>13</v>
      </c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1"/>
      <c r="BU98" s="29">
        <v>0</v>
      </c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1"/>
      <c r="CT98" s="29">
        <v>844</v>
      </c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29">
        <v>807</v>
      </c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1"/>
      <c r="DT98" s="29">
        <v>60</v>
      </c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1"/>
      <c r="ES98" s="29">
        <f t="shared" si="9"/>
        <v>60</v>
      </c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1"/>
    </row>
    <row r="99" s="46" customFormat="1" ht="18" customHeight="1">
      <c r="A99" s="43">
        <v>84</v>
      </c>
      <c r="B99" s="44"/>
      <c r="C99" s="44"/>
      <c r="D99" s="44"/>
      <c r="E99" s="45"/>
      <c r="F99" s="50" t="s">
        <v>186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2"/>
      <c r="AU99" s="29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29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1"/>
      <c r="BU99" s="29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1"/>
      <c r="CT99" s="29">
        <v>10</v>
      </c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29">
        <v>7</v>
      </c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1"/>
      <c r="DT99" s="29">
        <v>7</v>
      </c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1"/>
      <c r="ES99" s="29">
        <f t="shared" si="9"/>
        <v>7</v>
      </c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1"/>
    </row>
    <row r="100" s="46" customFormat="1" ht="18" customHeight="1">
      <c r="A100" s="43">
        <v>85</v>
      </c>
      <c r="B100" s="44"/>
      <c r="C100" s="44"/>
      <c r="D100" s="44"/>
      <c r="E100" s="45"/>
      <c r="F100" s="50" t="s">
        <v>47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2"/>
      <c r="AU100" s="29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29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1"/>
      <c r="BU100" s="29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1"/>
      <c r="CT100" s="29">
        <v>13</v>
      </c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29">
        <v>13</v>
      </c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1"/>
      <c r="DT100" s="29">
        <v>2</v>
      </c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1"/>
      <c r="ES100" s="29">
        <f t="shared" si="9"/>
        <v>2</v>
      </c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1"/>
    </row>
    <row r="101" s="46" customFormat="1" ht="18" customHeight="1">
      <c r="A101" s="43">
        <v>86</v>
      </c>
      <c r="B101" s="44"/>
      <c r="C101" s="44"/>
      <c r="D101" s="44"/>
      <c r="E101" s="45"/>
      <c r="F101" s="47" t="s">
        <v>48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0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0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2"/>
      <c r="CT101" s="40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0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2"/>
      <c r="DT101" s="40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2"/>
      <c r="ES101" s="29">
        <f t="shared" si="9"/>
        <v>0</v>
      </c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1"/>
    </row>
    <row r="102" s="46" customFormat="1" ht="18" customHeight="1">
      <c r="A102" s="43">
        <v>87</v>
      </c>
      <c r="B102" s="44"/>
      <c r="C102" s="44"/>
      <c r="D102" s="44"/>
      <c r="E102" s="45"/>
      <c r="F102" s="50" t="s">
        <v>49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2"/>
      <c r="AU102" s="29">
        <v>11</v>
      </c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29">
        <v>11</v>
      </c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1"/>
      <c r="BU102" s="29">
        <v>0</v>
      </c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1"/>
      <c r="CT102" s="29">
        <v>559</v>
      </c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29">
        <v>535</v>
      </c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1"/>
      <c r="DT102" s="29">
        <v>25</v>
      </c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1"/>
      <c r="ES102" s="29">
        <f t="shared" si="9"/>
        <v>25</v>
      </c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1"/>
    </row>
    <row r="103" s="46" customFormat="1" ht="18" customHeight="1">
      <c r="A103" s="43">
        <v>88</v>
      </c>
      <c r="B103" s="44"/>
      <c r="C103" s="44"/>
      <c r="D103" s="44"/>
      <c r="E103" s="45"/>
      <c r="F103" s="50" t="s">
        <v>50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2"/>
      <c r="AU103" s="29">
        <v>21</v>
      </c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29">
        <v>19</v>
      </c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1"/>
      <c r="BU103" s="29">
        <v>8</v>
      </c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1"/>
      <c r="CT103" s="29">
        <v>115</v>
      </c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29">
        <v>98</v>
      </c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1"/>
      <c r="DT103" s="29">
        <v>29</v>
      </c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1"/>
      <c r="ES103" s="29">
        <f t="shared" si="9"/>
        <v>37</v>
      </c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1"/>
    </row>
    <row r="104" s="46" customFormat="1" ht="18" customHeight="1">
      <c r="A104" s="43">
        <v>89</v>
      </c>
      <c r="B104" s="44"/>
      <c r="C104" s="44"/>
      <c r="D104" s="44"/>
      <c r="E104" s="45"/>
      <c r="F104" s="50" t="s">
        <v>52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2"/>
      <c r="AU104" s="29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29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1"/>
      <c r="BU104" s="29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1"/>
      <c r="CT104" s="29">
        <v>2</v>
      </c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29">
        <v>1</v>
      </c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1"/>
      <c r="DT104" s="29">
        <v>0</v>
      </c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1"/>
      <c r="ES104" s="29">
        <v>0</v>
      </c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1"/>
    </row>
    <row r="105" s="46" customFormat="1" ht="18" customHeight="1">
      <c r="A105" s="43">
        <v>90</v>
      </c>
      <c r="B105" s="44"/>
      <c r="C105" s="44"/>
      <c r="D105" s="44"/>
      <c r="E105" s="45"/>
      <c r="F105" s="50" t="s">
        <v>207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2"/>
      <c r="AU105" s="29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29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1"/>
      <c r="BU105" s="29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1"/>
      <c r="CT105" s="29">
        <v>4</v>
      </c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29">
        <v>4</v>
      </c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1"/>
      <c r="DT105" s="29">
        <v>3</v>
      </c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1"/>
      <c r="ES105" s="29">
        <v>3</v>
      </c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1"/>
    </row>
    <row r="106" s="46" customFormat="1" ht="18" customHeight="1">
      <c r="A106" s="43">
        <v>91</v>
      </c>
      <c r="B106" s="44"/>
      <c r="C106" s="44"/>
      <c r="D106" s="44"/>
      <c r="E106" s="45"/>
      <c r="F106" s="47" t="s">
        <v>53</v>
      </c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9"/>
      <c r="AU106" s="40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0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2"/>
      <c r="BU106" s="40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2"/>
      <c r="CT106" s="40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0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2"/>
      <c r="DT106" s="40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2"/>
      <c r="ES106" s="29">
        <f t="shared" ref="ES106:ES144" si="10">DT106+BU106</f>
        <v>0</v>
      </c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1"/>
    </row>
    <row r="107" s="25" customFormat="1" ht="18" customHeight="1">
      <c r="A107" s="43">
        <v>92</v>
      </c>
      <c r="B107" s="44"/>
      <c r="C107" s="44"/>
      <c r="D107" s="44"/>
      <c r="E107" s="45"/>
      <c r="F107" s="50" t="s">
        <v>54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2"/>
      <c r="AU107" s="29">
        <v>36</v>
      </c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29">
        <v>34</v>
      </c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1"/>
      <c r="BU107" s="29">
        <v>15</v>
      </c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1"/>
      <c r="CT107" s="29">
        <v>491</v>
      </c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29">
        <v>469</v>
      </c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1"/>
      <c r="DT107" s="29">
        <v>323</v>
      </c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1"/>
      <c r="ES107" s="29">
        <f t="shared" si="10"/>
        <v>338</v>
      </c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1"/>
    </row>
    <row r="108" s="25" customFormat="1" ht="18" customHeight="1">
      <c r="A108" s="43">
        <v>93</v>
      </c>
      <c r="B108" s="44"/>
      <c r="C108" s="44"/>
      <c r="D108" s="44"/>
      <c r="E108" s="45"/>
      <c r="F108" s="47" t="s">
        <v>55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9"/>
      <c r="AU108" s="40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0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2"/>
      <c r="BU108" s="40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2"/>
      <c r="CT108" s="40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0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2"/>
      <c r="DT108" s="40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2"/>
      <c r="ES108" s="29">
        <f t="shared" si="10"/>
        <v>0</v>
      </c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1"/>
    </row>
    <row r="109" s="46" customFormat="1" ht="18" customHeight="1">
      <c r="A109" s="43">
        <v>94</v>
      </c>
      <c r="B109" s="44"/>
      <c r="C109" s="44"/>
      <c r="D109" s="44"/>
      <c r="E109" s="45"/>
      <c r="F109" s="50" t="s">
        <v>56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2"/>
      <c r="AU109" s="29">
        <v>16</v>
      </c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29">
        <v>16</v>
      </c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1"/>
      <c r="BU109" s="29">
        <v>1</v>
      </c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1"/>
      <c r="CT109" s="29">
        <v>388</v>
      </c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29">
        <v>366</v>
      </c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1"/>
      <c r="DT109" s="29">
        <v>9</v>
      </c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1"/>
      <c r="ES109" s="29">
        <f t="shared" si="10"/>
        <v>10</v>
      </c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1"/>
    </row>
    <row r="110" s="46" customFormat="1" ht="18" customHeight="1">
      <c r="A110" s="43">
        <v>95</v>
      </c>
      <c r="B110" s="44"/>
      <c r="C110" s="44"/>
      <c r="D110" s="44"/>
      <c r="E110" s="45"/>
      <c r="F110" s="50" t="s">
        <v>25</v>
      </c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2"/>
      <c r="AU110" s="29">
        <v>1</v>
      </c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29">
        <v>1</v>
      </c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1"/>
      <c r="BU110" s="29">
        <v>3</v>
      </c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1"/>
      <c r="CT110" s="29">
        <v>97</v>
      </c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29">
        <v>97</v>
      </c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1"/>
      <c r="DT110" s="29">
        <v>13</v>
      </c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1"/>
      <c r="ES110" s="29">
        <f t="shared" si="10"/>
        <v>16</v>
      </c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1"/>
    </row>
    <row r="111" s="46" customFormat="1" ht="18" customHeight="1">
      <c r="A111" s="43">
        <v>96</v>
      </c>
      <c r="B111" s="44"/>
      <c r="C111" s="44"/>
      <c r="D111" s="44"/>
      <c r="E111" s="45"/>
      <c r="F111" s="50" t="s">
        <v>57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2"/>
      <c r="AU111" s="29">
        <v>7</v>
      </c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29">
        <v>7</v>
      </c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1"/>
      <c r="BU111" s="29">
        <v>6</v>
      </c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1"/>
      <c r="CT111" s="29">
        <v>159</v>
      </c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29">
        <v>152</v>
      </c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1"/>
      <c r="DT111" s="29">
        <v>64</v>
      </c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1"/>
      <c r="ES111" s="29">
        <f t="shared" si="10"/>
        <v>70</v>
      </c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1"/>
    </row>
    <row r="112" s="46" customFormat="1" ht="18" customHeight="1">
      <c r="A112" s="43">
        <v>97</v>
      </c>
      <c r="B112" s="44"/>
      <c r="C112" s="44"/>
      <c r="D112" s="44"/>
      <c r="E112" s="45"/>
      <c r="F112" s="50" t="s">
        <v>188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2"/>
      <c r="AU112" s="29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29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1"/>
      <c r="BU112" s="29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1"/>
      <c r="CT112" s="29">
        <v>4</v>
      </c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29">
        <v>4</v>
      </c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1"/>
      <c r="DT112" s="29">
        <v>7</v>
      </c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1"/>
      <c r="ES112" s="29">
        <f t="shared" si="10"/>
        <v>7</v>
      </c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1"/>
    </row>
    <row r="113" s="46" customFormat="1" ht="18" customHeight="1">
      <c r="A113" s="43">
        <v>98</v>
      </c>
      <c r="B113" s="44"/>
      <c r="C113" s="44"/>
      <c r="D113" s="44"/>
      <c r="E113" s="45"/>
      <c r="F113" s="47" t="s">
        <v>153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9"/>
      <c r="AU113" s="29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29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1"/>
      <c r="BU113" s="29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1"/>
      <c r="CT113" s="29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29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1"/>
      <c r="DT113" s="29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1"/>
      <c r="ES113" s="29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1"/>
    </row>
    <row r="114" s="25" customFormat="1" ht="18" customHeight="1">
      <c r="A114" s="43">
        <v>99</v>
      </c>
      <c r="B114" s="44"/>
      <c r="C114" s="44"/>
      <c r="D114" s="44"/>
      <c r="E114" s="45"/>
      <c r="F114" s="50" t="s">
        <v>154</v>
      </c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2"/>
      <c r="AU114" s="29">
        <v>6</v>
      </c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29">
        <v>6</v>
      </c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1"/>
      <c r="BU114" s="29">
        <v>7</v>
      </c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1"/>
      <c r="CT114" s="29">
        <v>172</v>
      </c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29">
        <v>154</v>
      </c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1"/>
      <c r="DT114" s="29">
        <v>89</v>
      </c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1"/>
      <c r="ES114" s="29">
        <f t="shared" si="10"/>
        <v>96</v>
      </c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1"/>
    </row>
    <row r="115" s="25" customFormat="1" ht="18" customHeight="1">
      <c r="A115" s="43">
        <v>100</v>
      </c>
      <c r="B115" s="44"/>
      <c r="C115" s="44"/>
      <c r="D115" s="44"/>
      <c r="E115" s="45"/>
      <c r="F115" s="47" t="s">
        <v>189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0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0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2"/>
      <c r="CT115" s="40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0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2"/>
      <c r="DT115" s="40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2"/>
      <c r="ES115" s="29">
        <f t="shared" si="10"/>
        <v>0</v>
      </c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1"/>
    </row>
    <row r="116" s="25" customFormat="1" ht="18" customHeight="1">
      <c r="A116" s="43">
        <v>101</v>
      </c>
      <c r="B116" s="44"/>
      <c r="C116" s="44"/>
      <c r="D116" s="44"/>
      <c r="E116" s="45"/>
      <c r="F116" s="50" t="s">
        <v>191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2"/>
      <c r="AU116" s="29">
        <v>6</v>
      </c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29">
        <v>6</v>
      </c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1"/>
      <c r="BU116" s="29">
        <v>2</v>
      </c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1"/>
      <c r="CT116" s="29">
        <v>264</v>
      </c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29">
        <v>264</v>
      </c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1"/>
      <c r="DT116" s="29">
        <v>53</v>
      </c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1"/>
      <c r="ES116" s="29">
        <f t="shared" si="10"/>
        <v>55</v>
      </c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1"/>
    </row>
    <row r="117" s="46" customFormat="1" ht="18" customHeight="1">
      <c r="A117" s="43">
        <v>102</v>
      </c>
      <c r="B117" s="44"/>
      <c r="C117" s="44"/>
      <c r="D117" s="44"/>
      <c r="E117" s="45"/>
      <c r="F117" s="50" t="s">
        <v>192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2"/>
      <c r="AU117" s="29">
        <v>33</v>
      </c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29">
        <v>30</v>
      </c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1"/>
      <c r="BU117" s="29">
        <v>15</v>
      </c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1"/>
      <c r="CT117" s="29">
        <v>768</v>
      </c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29">
        <v>768</v>
      </c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1"/>
      <c r="DT117" s="29">
        <v>201</v>
      </c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1"/>
      <c r="ES117" s="29">
        <f t="shared" si="10"/>
        <v>216</v>
      </c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1"/>
    </row>
    <row r="118" s="25" customFormat="1" ht="18" customHeight="1">
      <c r="A118" s="43">
        <v>103</v>
      </c>
      <c r="B118" s="44"/>
      <c r="C118" s="44"/>
      <c r="D118" s="44"/>
      <c r="E118" s="45"/>
      <c r="F118" s="50" t="s">
        <v>193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2"/>
      <c r="AU118" s="29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29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1"/>
      <c r="BU118" s="29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1"/>
      <c r="CT118" s="29">
        <v>20</v>
      </c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29">
        <v>8</v>
      </c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1"/>
      <c r="DT118" s="29">
        <v>7</v>
      </c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1"/>
      <c r="ES118" s="29">
        <f t="shared" si="10"/>
        <v>7</v>
      </c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1"/>
    </row>
    <row r="119" s="25" customFormat="1" ht="18" customHeight="1">
      <c r="A119" s="43">
        <v>104</v>
      </c>
      <c r="B119" s="44"/>
      <c r="C119" s="44"/>
      <c r="D119" s="44"/>
      <c r="E119" s="45"/>
      <c r="F119" s="47" t="s">
        <v>58</v>
      </c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0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0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2"/>
      <c r="CT119" s="40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0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2"/>
      <c r="DT119" s="40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2"/>
      <c r="ES119" s="29">
        <f t="shared" si="10"/>
        <v>0</v>
      </c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1"/>
    </row>
    <row r="120" s="25" customFormat="1" ht="18" customHeight="1">
      <c r="A120" s="43">
        <v>105</v>
      </c>
      <c r="B120" s="44"/>
      <c r="C120" s="44"/>
      <c r="D120" s="44"/>
      <c r="E120" s="45"/>
      <c r="F120" s="50" t="s">
        <v>155</v>
      </c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2"/>
      <c r="AU120" s="29">
        <v>22</v>
      </c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29">
        <v>22</v>
      </c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1"/>
      <c r="BU120" s="29">
        <v>8</v>
      </c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1"/>
      <c r="CT120" s="29">
        <v>452</v>
      </c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29">
        <v>429</v>
      </c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1"/>
      <c r="DT120" s="29">
        <v>134</v>
      </c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1"/>
      <c r="ES120" s="29">
        <f t="shared" si="10"/>
        <v>142</v>
      </c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1"/>
    </row>
    <row r="121" s="46" customFormat="1" ht="18" customHeight="1">
      <c r="A121" s="43">
        <v>106</v>
      </c>
      <c r="B121" s="44"/>
      <c r="C121" s="44"/>
      <c r="D121" s="44"/>
      <c r="E121" s="45"/>
      <c r="F121" s="50" t="s">
        <v>195</v>
      </c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2"/>
      <c r="AU121" s="29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29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1"/>
      <c r="BU121" s="29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1"/>
      <c r="CT121" s="29">
        <v>12</v>
      </c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29">
        <v>12</v>
      </c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1"/>
      <c r="DT121" s="29">
        <v>21</v>
      </c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1"/>
      <c r="ES121" s="29">
        <f t="shared" si="10"/>
        <v>21</v>
      </c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1"/>
    </row>
    <row r="122" s="46" customFormat="1" ht="18" customHeight="1">
      <c r="A122" s="43">
        <v>107</v>
      </c>
      <c r="B122" s="44"/>
      <c r="C122" s="44"/>
      <c r="D122" s="44"/>
      <c r="E122" s="45"/>
      <c r="F122" s="50" t="s">
        <v>196</v>
      </c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2"/>
      <c r="AU122" s="29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29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1"/>
      <c r="BU122" s="29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1"/>
      <c r="CT122" s="29">
        <v>12</v>
      </c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29">
        <v>12</v>
      </c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1"/>
      <c r="DT122" s="29">
        <v>19</v>
      </c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1"/>
      <c r="ES122" s="29">
        <f t="shared" si="10"/>
        <v>19</v>
      </c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1"/>
    </row>
    <row r="123" s="46" customFormat="1" ht="18" customHeight="1">
      <c r="A123" s="43">
        <v>108</v>
      </c>
      <c r="B123" s="44"/>
      <c r="C123" s="44"/>
      <c r="D123" s="44"/>
      <c r="E123" s="45"/>
      <c r="F123" s="50" t="s">
        <v>156</v>
      </c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2"/>
      <c r="AU123" s="29">
        <v>4</v>
      </c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29">
        <v>3</v>
      </c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1"/>
      <c r="BU123" s="29">
        <v>6</v>
      </c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1"/>
      <c r="CT123" s="29">
        <v>27</v>
      </c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29">
        <v>24</v>
      </c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1"/>
      <c r="DT123" s="29">
        <v>35</v>
      </c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1"/>
      <c r="ES123" s="29">
        <f t="shared" si="10"/>
        <v>41</v>
      </c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1"/>
    </row>
    <row r="124" s="46" customFormat="1" ht="18" customHeight="1">
      <c r="A124" s="43">
        <v>109</v>
      </c>
      <c r="B124" s="44"/>
      <c r="C124" s="44"/>
      <c r="D124" s="44"/>
      <c r="E124" s="45"/>
      <c r="F124" s="50" t="s">
        <v>59</v>
      </c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2"/>
      <c r="AU124" s="29">
        <v>5</v>
      </c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29">
        <v>2</v>
      </c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1"/>
      <c r="BU124" s="29">
        <v>2</v>
      </c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1"/>
      <c r="CT124" s="29">
        <v>17</v>
      </c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29">
        <v>3</v>
      </c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1"/>
      <c r="DT124" s="29">
        <v>0</v>
      </c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1"/>
      <c r="ES124" s="29">
        <f t="shared" si="10"/>
        <v>2</v>
      </c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1"/>
    </row>
    <row r="125" s="25" customFormat="1" ht="18" customHeight="1">
      <c r="A125" s="43">
        <v>110</v>
      </c>
      <c r="B125" s="44"/>
      <c r="C125" s="44"/>
      <c r="D125" s="44"/>
      <c r="E125" s="45"/>
      <c r="F125" s="50" t="s">
        <v>197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2"/>
      <c r="AU125" s="29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29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1"/>
      <c r="BU125" s="29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1"/>
      <c r="CT125" s="29">
        <v>32</v>
      </c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29">
        <v>30</v>
      </c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1"/>
      <c r="DT125" s="29">
        <v>32</v>
      </c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1"/>
      <c r="ES125" s="29">
        <f t="shared" si="10"/>
        <v>32</v>
      </c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1"/>
    </row>
    <row r="126" s="25" customFormat="1" ht="18" customHeight="1">
      <c r="A126" s="43">
        <v>111</v>
      </c>
      <c r="B126" s="44"/>
      <c r="C126" s="44"/>
      <c r="D126" s="44"/>
      <c r="E126" s="45"/>
      <c r="F126" s="47" t="s">
        <v>118</v>
      </c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9"/>
      <c r="AU126" s="40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0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2"/>
      <c r="CT126" s="40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0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2"/>
      <c r="DT126" s="40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2"/>
      <c r="ES126" s="29">
        <f t="shared" si="10"/>
        <v>0</v>
      </c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1"/>
    </row>
    <row r="127" s="46" customFormat="1" ht="18" customHeight="1">
      <c r="A127" s="43">
        <v>112</v>
      </c>
      <c r="B127" s="44"/>
      <c r="C127" s="44"/>
      <c r="D127" s="44"/>
      <c r="E127" s="45"/>
      <c r="F127" s="50" t="s">
        <v>157</v>
      </c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2"/>
      <c r="AU127" s="29">
        <v>9</v>
      </c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29">
        <v>9</v>
      </c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1"/>
      <c r="BU127" s="29">
        <v>0</v>
      </c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1"/>
      <c r="CT127" s="29">
        <v>215</v>
      </c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29">
        <v>203</v>
      </c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1"/>
      <c r="DT127" s="29">
        <v>6</v>
      </c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1"/>
      <c r="ES127" s="29">
        <f t="shared" si="10"/>
        <v>6</v>
      </c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1"/>
    </row>
    <row r="128" s="46" customFormat="1" ht="18" customHeight="1">
      <c r="A128" s="43">
        <v>113</v>
      </c>
      <c r="B128" s="44"/>
      <c r="C128" s="44"/>
      <c r="D128" s="44"/>
      <c r="E128" s="45"/>
      <c r="F128" s="50" t="s">
        <v>120</v>
      </c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2"/>
      <c r="AU128" s="29">
        <v>1</v>
      </c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29">
        <v>1</v>
      </c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1"/>
      <c r="BU128" s="29">
        <v>0</v>
      </c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1"/>
      <c r="CT128" s="29">
        <v>9</v>
      </c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29">
        <v>9</v>
      </c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1"/>
      <c r="DT128" s="29">
        <v>7</v>
      </c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1"/>
      <c r="ES128" s="29">
        <f t="shared" si="10"/>
        <v>7</v>
      </c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1"/>
    </row>
    <row r="129" s="46" customFormat="1" ht="18" customHeight="1">
      <c r="A129" s="43">
        <v>114</v>
      </c>
      <c r="B129" s="44"/>
      <c r="C129" s="44"/>
      <c r="D129" s="44"/>
      <c r="E129" s="45"/>
      <c r="F129" s="50" t="s">
        <v>158</v>
      </c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2"/>
      <c r="AU129" s="29">
        <v>1</v>
      </c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29">
        <v>1</v>
      </c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1"/>
      <c r="BU129" s="29">
        <v>3</v>
      </c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1"/>
      <c r="CT129" s="29">
        <v>10</v>
      </c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29">
        <v>8</v>
      </c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1"/>
      <c r="DT129" s="29">
        <v>2</v>
      </c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1"/>
      <c r="ES129" s="29">
        <f t="shared" si="10"/>
        <v>5</v>
      </c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1"/>
    </row>
    <row r="130" s="46" customFormat="1" ht="18" customHeight="1">
      <c r="A130" s="43">
        <v>115</v>
      </c>
      <c r="B130" s="44"/>
      <c r="C130" s="44"/>
      <c r="D130" s="44"/>
      <c r="E130" s="45"/>
      <c r="F130" s="47" t="s">
        <v>63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9"/>
      <c r="AU130" s="40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0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2"/>
      <c r="CT130" s="40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0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2"/>
      <c r="DT130" s="40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2"/>
      <c r="ES130" s="29">
        <f t="shared" si="10"/>
        <v>0</v>
      </c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1"/>
    </row>
    <row r="131" s="46" customFormat="1" ht="18" customHeight="1">
      <c r="A131" s="43">
        <v>116</v>
      </c>
      <c r="B131" s="44"/>
      <c r="C131" s="44"/>
      <c r="D131" s="44"/>
      <c r="E131" s="45"/>
      <c r="F131" s="50" t="s">
        <v>64</v>
      </c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2"/>
      <c r="AU131" s="29">
        <v>18</v>
      </c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29">
        <v>18</v>
      </c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1"/>
      <c r="BU131" s="29">
        <v>8</v>
      </c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1"/>
      <c r="CT131" s="29">
        <v>333</v>
      </c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29">
        <v>315</v>
      </c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1"/>
      <c r="DT131" s="29">
        <v>47</v>
      </c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1"/>
      <c r="ES131" s="29">
        <f t="shared" si="10"/>
        <v>55</v>
      </c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1"/>
    </row>
    <row r="132" s="46" customFormat="1" ht="18" customHeight="1">
      <c r="A132" s="43">
        <v>117</v>
      </c>
      <c r="B132" s="44"/>
      <c r="C132" s="44"/>
      <c r="D132" s="44"/>
      <c r="E132" s="45"/>
      <c r="F132" s="50" t="s">
        <v>160</v>
      </c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2"/>
      <c r="AU132" s="29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29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1"/>
      <c r="BU132" s="29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1"/>
      <c r="CT132" s="29">
        <v>10</v>
      </c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29">
        <v>8</v>
      </c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1"/>
      <c r="DT132" s="29">
        <v>4</v>
      </c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1"/>
      <c r="ES132" s="29">
        <f t="shared" si="10"/>
        <v>4</v>
      </c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1"/>
    </row>
    <row r="133" s="25" customFormat="1" ht="18" customHeight="1">
      <c r="A133" s="43">
        <v>118</v>
      </c>
      <c r="B133" s="44"/>
      <c r="C133" s="44"/>
      <c r="D133" s="44"/>
      <c r="E133" s="45"/>
      <c r="F133" s="50" t="s">
        <v>162</v>
      </c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2"/>
      <c r="AU133" s="29">
        <v>5</v>
      </c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29">
        <v>5</v>
      </c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1"/>
      <c r="BU133" s="29">
        <v>5</v>
      </c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1"/>
      <c r="CT133" s="29">
        <v>4</v>
      </c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29">
        <v>4</v>
      </c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1"/>
      <c r="DT133" s="29">
        <v>4</v>
      </c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1"/>
      <c r="ES133" s="29">
        <f t="shared" si="10"/>
        <v>9</v>
      </c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1"/>
    </row>
    <row r="134" s="25" customFormat="1" ht="18" customHeight="1">
      <c r="A134" s="43">
        <v>119</v>
      </c>
      <c r="B134" s="44"/>
      <c r="C134" s="44"/>
      <c r="D134" s="44"/>
      <c r="E134" s="45"/>
      <c r="F134" s="47" t="s">
        <v>65</v>
      </c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9"/>
      <c r="AU134" s="40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0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2"/>
      <c r="BU134" s="40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2"/>
      <c r="CT134" s="40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0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2"/>
      <c r="DT134" s="40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2"/>
      <c r="ES134" s="29">
        <f t="shared" si="10"/>
        <v>0</v>
      </c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1"/>
    </row>
    <row r="135" s="46" customFormat="1" ht="18" customHeight="1">
      <c r="A135" s="43">
        <v>120</v>
      </c>
      <c r="B135" s="44"/>
      <c r="C135" s="44"/>
      <c r="D135" s="44"/>
      <c r="E135" s="45"/>
      <c r="F135" s="50" t="s">
        <v>66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2"/>
      <c r="AU135" s="29">
        <v>18</v>
      </c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29">
        <v>18</v>
      </c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1"/>
      <c r="BU135" s="29">
        <v>6</v>
      </c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1"/>
      <c r="CT135" s="29">
        <v>554</v>
      </c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29">
        <v>525</v>
      </c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1"/>
      <c r="DT135" s="29">
        <v>63</v>
      </c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1"/>
      <c r="ES135" s="29">
        <f t="shared" si="10"/>
        <v>69</v>
      </c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1"/>
    </row>
    <row r="136" s="46" customFormat="1" ht="18" customHeight="1">
      <c r="A136" s="43">
        <v>121</v>
      </c>
      <c r="B136" s="44"/>
      <c r="C136" s="44"/>
      <c r="D136" s="44"/>
      <c r="E136" s="45"/>
      <c r="F136" s="50" t="s">
        <v>164</v>
      </c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2"/>
      <c r="AU136" s="29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29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1"/>
      <c r="BU136" s="29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1"/>
      <c r="CT136" s="29">
        <v>38</v>
      </c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29">
        <v>18</v>
      </c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1"/>
      <c r="DT136" s="29">
        <v>4</v>
      </c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1"/>
      <c r="ES136" s="29">
        <f t="shared" si="10"/>
        <v>4</v>
      </c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1"/>
    </row>
    <row r="137" s="46" customFormat="1" ht="18" customHeight="1">
      <c r="A137" s="43">
        <v>122</v>
      </c>
      <c r="B137" s="44"/>
      <c r="C137" s="44"/>
      <c r="D137" s="44"/>
      <c r="E137" s="45"/>
      <c r="F137" s="50" t="s">
        <v>67</v>
      </c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2"/>
      <c r="AU137" s="29">
        <v>3</v>
      </c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29">
        <v>3</v>
      </c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1"/>
      <c r="BU137" s="29">
        <v>3</v>
      </c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1"/>
      <c r="CT137" s="29">
        <v>60</v>
      </c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29">
        <v>60</v>
      </c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1"/>
      <c r="DT137" s="29">
        <v>40</v>
      </c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1"/>
      <c r="ES137" s="29">
        <f t="shared" si="10"/>
        <v>43</v>
      </c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1"/>
    </row>
    <row r="138" s="46" customFormat="1" ht="18" customHeight="1">
      <c r="A138" s="43">
        <v>123</v>
      </c>
      <c r="B138" s="44"/>
      <c r="C138" s="44"/>
      <c r="D138" s="44"/>
      <c r="E138" s="45"/>
      <c r="F138" s="47" t="s">
        <v>68</v>
      </c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9"/>
      <c r="AU138" s="40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0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2"/>
      <c r="BU138" s="40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2"/>
      <c r="CT138" s="40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0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2"/>
      <c r="DT138" s="40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2"/>
      <c r="ES138" s="29">
        <f t="shared" si="10"/>
        <v>0</v>
      </c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1"/>
    </row>
    <row r="139" s="46" customFormat="1" ht="18" customHeight="1">
      <c r="A139" s="43">
        <v>124</v>
      </c>
      <c r="B139" s="44"/>
      <c r="C139" s="44"/>
      <c r="D139" s="44"/>
      <c r="E139" s="45"/>
      <c r="F139" s="50" t="s">
        <v>69</v>
      </c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2"/>
      <c r="AU139" s="29">
        <v>14</v>
      </c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29">
        <v>14</v>
      </c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1"/>
      <c r="BU139" s="29">
        <v>6</v>
      </c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1"/>
      <c r="CT139" s="29">
        <v>235</v>
      </c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29">
        <v>220</v>
      </c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1"/>
      <c r="DT139" s="29">
        <v>6</v>
      </c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1"/>
      <c r="ES139" s="29">
        <f t="shared" si="10"/>
        <v>12</v>
      </c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1"/>
    </row>
    <row r="140" s="25" customFormat="1" ht="18" customHeight="1">
      <c r="A140" s="43">
        <v>125</v>
      </c>
      <c r="B140" s="44"/>
      <c r="C140" s="44"/>
      <c r="D140" s="44"/>
      <c r="E140" s="45"/>
      <c r="F140" s="50" t="s">
        <v>199</v>
      </c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2"/>
      <c r="AU140" s="29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29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1"/>
      <c r="BU140" s="29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1"/>
      <c r="CT140" s="29">
        <v>1</v>
      </c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29">
        <v>1</v>
      </c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1"/>
      <c r="DT140" s="29">
        <v>0</v>
      </c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1"/>
      <c r="ES140" s="29">
        <f t="shared" si="10"/>
        <v>0</v>
      </c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1"/>
    </row>
    <row r="141" s="25" customFormat="1" ht="18" customHeight="1">
      <c r="A141" s="43">
        <v>126</v>
      </c>
      <c r="B141" s="44"/>
      <c r="C141" s="44"/>
      <c r="D141" s="44"/>
      <c r="E141" s="45"/>
      <c r="F141" s="47" t="s">
        <v>98</v>
      </c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9"/>
      <c r="AU141" s="40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0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2"/>
      <c r="BU141" s="40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2"/>
      <c r="CT141" s="40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0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2"/>
      <c r="DT141" s="40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2"/>
      <c r="ES141" s="29">
        <f t="shared" si="10"/>
        <v>0</v>
      </c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1"/>
    </row>
    <row r="142" s="25" customFormat="1" ht="18" customHeight="1">
      <c r="A142" s="43">
        <v>127</v>
      </c>
      <c r="B142" s="44"/>
      <c r="C142" s="44"/>
      <c r="D142" s="44"/>
      <c r="E142" s="45"/>
      <c r="F142" s="50" t="s">
        <v>166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2"/>
      <c r="AU142" s="29">
        <v>18</v>
      </c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29">
        <v>18</v>
      </c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1"/>
      <c r="BU142" s="29">
        <v>3</v>
      </c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1"/>
      <c r="CT142" s="29">
        <v>437</v>
      </c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29">
        <v>416</v>
      </c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1"/>
      <c r="DT142" s="29">
        <v>46</v>
      </c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1"/>
      <c r="ES142" s="29">
        <f t="shared" si="10"/>
        <v>49</v>
      </c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1"/>
    </row>
    <row r="143" s="25" customFormat="1" ht="18" customHeight="1">
      <c r="A143" s="43">
        <v>128</v>
      </c>
      <c r="B143" s="44"/>
      <c r="C143" s="44"/>
      <c r="D143" s="44"/>
      <c r="E143" s="45"/>
      <c r="F143" s="50" t="s">
        <v>167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2"/>
      <c r="AU143" s="29">
        <v>5</v>
      </c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29">
        <v>5</v>
      </c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1"/>
      <c r="BU143" s="29">
        <v>3</v>
      </c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1"/>
      <c r="CT143" s="29">
        <v>7</v>
      </c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29">
        <v>7</v>
      </c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1"/>
      <c r="DT143" s="29">
        <v>8</v>
      </c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1"/>
      <c r="ES143" s="29">
        <f t="shared" si="10"/>
        <v>11</v>
      </c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1"/>
    </row>
    <row r="144" s="53" customFormat="1" ht="18" customHeight="1">
      <c r="A144" s="43">
        <v>129</v>
      </c>
      <c r="B144" s="44"/>
      <c r="C144" s="44"/>
      <c r="D144" s="44"/>
      <c r="E144" s="45"/>
      <c r="F144" s="50" t="s">
        <v>99</v>
      </c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2"/>
      <c r="AU144" s="29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29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1"/>
      <c r="BU144" s="29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1"/>
      <c r="CT144" s="29">
        <v>240</v>
      </c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29">
        <v>190</v>
      </c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1"/>
      <c r="DT144" s="29">
        <v>71</v>
      </c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1"/>
      <c r="ES144" s="29">
        <f t="shared" si="10"/>
        <v>71</v>
      </c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1"/>
    </row>
    <row r="145" s="2" customFormat="1" ht="12.75" customHeight="1">
      <c r="A145" s="37" t="s">
        <v>70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9"/>
      <c r="AU145" s="40">
        <f>SUM(AU16:BG144)</f>
        <v>762</v>
      </c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0">
        <f>SUM(BH16:BT144)</f>
        <v>726</v>
      </c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2"/>
      <c r="BU145" s="40">
        <f>SUM(BU16:CS144)</f>
        <v>315</v>
      </c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2"/>
      <c r="CT145" s="40">
        <f>SUM(CT16:DF144)</f>
        <v>15933</v>
      </c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0">
        <f>SUM(DG16:DS144)</f>
        <v>15083</v>
      </c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2"/>
      <c r="DT145" s="40">
        <f>SUM(DT16:ER144)</f>
        <v>3993</v>
      </c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2"/>
      <c r="ES145" s="40">
        <f>SUM(ES16:FE144)</f>
        <v>4308</v>
      </c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2"/>
    </row>
    <row r="146" s="2" customFormat="1">
      <c r="B146" s="54"/>
      <c r="C146" s="54"/>
      <c r="D146" s="54"/>
      <c r="E146" s="54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U146" s="2"/>
      <c r="BH146" s="2"/>
      <c r="BU146" s="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T146" s="2"/>
      <c r="ES146" s="2"/>
    </row>
    <row r="147" s="8" customFormat="1">
      <c r="A147" s="5" t="s">
        <v>71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5" t="s">
        <v>72</v>
      </c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32"/>
      <c r="DD147" s="32"/>
      <c r="DE147" s="32"/>
      <c r="DF147" s="32"/>
      <c r="DG147" s="32"/>
    </row>
    <row r="148" s="13" customFormat="1" ht="12.7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7" t="s">
        <v>73</v>
      </c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32"/>
      <c r="DD148" s="32"/>
      <c r="DE148" s="32"/>
      <c r="DF148" s="32"/>
      <c r="DG148" s="3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</row>
    <row r="149" ht="12.75" customHeight="1">
      <c r="A149" s="58" t="s">
        <v>74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8"/>
      <c r="AF149" s="8"/>
      <c r="AG149" s="8"/>
      <c r="AH149" s="8"/>
      <c r="AI149" s="8"/>
      <c r="AJ149" s="58" t="s">
        <v>75</v>
      </c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</row>
    <row r="150" ht="12.75" customHeight="1">
      <c r="A150" s="57" t="s">
        <v>76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6"/>
      <c r="AF150" s="56"/>
      <c r="AG150" s="56"/>
      <c r="AH150" s="56"/>
      <c r="AI150" s="13"/>
      <c r="AJ150" s="57" t="s">
        <v>77</v>
      </c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 t="s">
        <v>78</v>
      </c>
    </row>
  </sheetData>
  <mergeCells count="1203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33:E133"/>
    <mergeCell ref="F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4:E134"/>
    <mergeCell ref="F134:AT134"/>
    <mergeCell ref="AU134:BG134"/>
    <mergeCell ref="BH134:BT134"/>
    <mergeCell ref="BU134:CS134"/>
    <mergeCell ref="CT134:DF134"/>
    <mergeCell ref="DG134:DS134"/>
    <mergeCell ref="DT134:ER134"/>
    <mergeCell ref="ES134:FE134"/>
    <mergeCell ref="A135:E135"/>
    <mergeCell ref="F135:AT135"/>
    <mergeCell ref="AU135:BG135"/>
    <mergeCell ref="BH135:BT135"/>
    <mergeCell ref="BU135:CS135"/>
    <mergeCell ref="CT135:DF135"/>
    <mergeCell ref="DG135:DS135"/>
    <mergeCell ref="DT135:ER135"/>
    <mergeCell ref="ES135:FE135"/>
    <mergeCell ref="A136:E136"/>
    <mergeCell ref="F136:AT136"/>
    <mergeCell ref="AU136:BG136"/>
    <mergeCell ref="BH136:BT136"/>
    <mergeCell ref="BU136:CS136"/>
    <mergeCell ref="CT136:DF136"/>
    <mergeCell ref="DG136:DS136"/>
    <mergeCell ref="DT136:ER136"/>
    <mergeCell ref="ES136:FE136"/>
    <mergeCell ref="A137:E137"/>
    <mergeCell ref="F137:AT137"/>
    <mergeCell ref="AU137:BG137"/>
    <mergeCell ref="BH137:BT137"/>
    <mergeCell ref="BU137:CS137"/>
    <mergeCell ref="CT137:DF137"/>
    <mergeCell ref="DG137:DS137"/>
    <mergeCell ref="DT137:ER137"/>
    <mergeCell ref="ES137:FE137"/>
    <mergeCell ref="A138:E138"/>
    <mergeCell ref="F138:AT138"/>
    <mergeCell ref="AU138:BG138"/>
    <mergeCell ref="BH138:BT138"/>
    <mergeCell ref="BU138:CS138"/>
    <mergeCell ref="CT138:DF138"/>
    <mergeCell ref="DG138:DS138"/>
    <mergeCell ref="DT138:ER138"/>
    <mergeCell ref="ES138:FE138"/>
    <mergeCell ref="A139:E139"/>
    <mergeCell ref="F139:AT139"/>
    <mergeCell ref="AU139:BG139"/>
    <mergeCell ref="BH139:BT139"/>
    <mergeCell ref="BU139:CS139"/>
    <mergeCell ref="CT139:DF139"/>
    <mergeCell ref="DG139:DS139"/>
    <mergeCell ref="DT139:ER139"/>
    <mergeCell ref="ES139:FE139"/>
    <mergeCell ref="A140:E140"/>
    <mergeCell ref="F140:AT140"/>
    <mergeCell ref="AU140:BG140"/>
    <mergeCell ref="BH140:BT140"/>
    <mergeCell ref="BU140:CS140"/>
    <mergeCell ref="CT140:DF140"/>
    <mergeCell ref="DG140:DS140"/>
    <mergeCell ref="DT140:ER140"/>
    <mergeCell ref="ES140:FE140"/>
    <mergeCell ref="A141:E141"/>
    <mergeCell ref="F141:AT141"/>
    <mergeCell ref="AU141:BG141"/>
    <mergeCell ref="BH141:BT141"/>
    <mergeCell ref="BU141:CS141"/>
    <mergeCell ref="CT141:DF141"/>
    <mergeCell ref="DG141:DS141"/>
    <mergeCell ref="DT141:ER141"/>
    <mergeCell ref="ES141:FE141"/>
    <mergeCell ref="A142:E142"/>
    <mergeCell ref="F142:AT142"/>
    <mergeCell ref="AU142:BG142"/>
    <mergeCell ref="BH142:BT142"/>
    <mergeCell ref="BU142:CS142"/>
    <mergeCell ref="CT142:DF142"/>
    <mergeCell ref="DG142:DS142"/>
    <mergeCell ref="DT142:ER142"/>
    <mergeCell ref="ES142:FE142"/>
    <mergeCell ref="A143:E143"/>
    <mergeCell ref="F143:AT143"/>
    <mergeCell ref="AU143:BG143"/>
    <mergeCell ref="BH143:BT143"/>
    <mergeCell ref="BU143:CS143"/>
    <mergeCell ref="CT143:DF143"/>
    <mergeCell ref="DG143:DS143"/>
    <mergeCell ref="DT143:ER143"/>
    <mergeCell ref="ES143:FE143"/>
    <mergeCell ref="A144:E144"/>
    <mergeCell ref="F144:AT144"/>
    <mergeCell ref="AU144:BG144"/>
    <mergeCell ref="BH144:BT144"/>
    <mergeCell ref="BU144:CS144"/>
    <mergeCell ref="CT144:DF144"/>
    <mergeCell ref="DG144:DS144"/>
    <mergeCell ref="DT144:ER144"/>
    <mergeCell ref="ES144:FE144"/>
    <mergeCell ref="A145:AT145"/>
    <mergeCell ref="AU145:BG145"/>
    <mergeCell ref="BH145:BT145"/>
    <mergeCell ref="BU145:CS145"/>
    <mergeCell ref="CT145:DF145"/>
    <mergeCell ref="DG145:DS145"/>
    <mergeCell ref="DT145:ER145"/>
    <mergeCell ref="ES145:FE145"/>
    <mergeCell ref="A147:AO147"/>
    <mergeCell ref="AP147:DB147"/>
    <mergeCell ref="AP148:DB148"/>
    <mergeCell ref="A149:AD149"/>
    <mergeCell ref="AJ149:BM149"/>
    <mergeCell ref="A150:AD150"/>
    <mergeCell ref="AJ150:BM150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100" workbookViewId="0">
      <selection activeCell="DM109" activeCellId="0" sqref="DM109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8" t="s">
        <v>0</v>
      </c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208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36" customFormat="1" ht="21" customHeight="1">
      <c r="A16" s="43">
        <v>1</v>
      </c>
      <c r="B16" s="44"/>
      <c r="C16" s="44"/>
      <c r="D16" s="44"/>
      <c r="E16" s="45"/>
      <c r="F16" s="37" t="s">
        <v>15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32" customFormat="1" ht="18.75" customHeight="1">
      <c r="A17" s="43">
        <v>2</v>
      </c>
      <c r="B17" s="44"/>
      <c r="C17" s="44"/>
      <c r="D17" s="44"/>
      <c r="E17" s="45"/>
      <c r="F17" s="43" t="s">
        <v>124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29">
        <v>2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>
        <v>2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>
        <v>0</v>
      </c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6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2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0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32" customFormat="1" ht="18.75" customHeight="1">
      <c r="A18" s="43">
        <v>3</v>
      </c>
      <c r="B18" s="44"/>
      <c r="C18" s="44"/>
      <c r="D18" s="44"/>
      <c r="E18" s="45"/>
      <c r="F18" s="43" t="s">
        <v>16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5"/>
      <c r="AU18" s="29">
        <v>817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765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19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254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242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6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f>DT18+BU18</f>
        <v>25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32" customFormat="1" ht="18.75" customHeight="1">
      <c r="A19" s="43">
        <v>4</v>
      </c>
      <c r="B19" s="44"/>
      <c r="C19" s="44"/>
      <c r="D19" s="44"/>
      <c r="E19" s="45"/>
      <c r="F19" s="37" t="s">
        <v>102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32" customFormat="1" ht="18.75" customHeight="1">
      <c r="A20" s="43">
        <v>5</v>
      </c>
      <c r="B20" s="44"/>
      <c r="C20" s="44"/>
      <c r="D20" s="44"/>
      <c r="E20" s="45"/>
      <c r="F20" s="43" t="s">
        <v>103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5"/>
      <c r="AU20" s="29">
        <v>481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>
        <v>447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6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190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176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f>DT20+BU20</f>
        <v>6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32" customFormat="1" ht="18.75" customHeight="1">
      <c r="A21" s="43">
        <v>6</v>
      </c>
      <c r="B21" s="44"/>
      <c r="C21" s="44"/>
      <c r="D21" s="44"/>
      <c r="E21" s="45"/>
      <c r="F21" s="43" t="s">
        <v>126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4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0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0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46" customFormat="1" ht="18" customHeight="1">
      <c r="A22" s="43">
        <v>7</v>
      </c>
      <c r="B22" s="44"/>
      <c r="C22" s="44"/>
      <c r="D22" s="44"/>
      <c r="E22" s="45"/>
      <c r="F22" s="47" t="s">
        <v>81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40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0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40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2"/>
    </row>
    <row r="23" s="46" customFormat="1" ht="18" customHeight="1">
      <c r="A23" s="43">
        <v>8</v>
      </c>
      <c r="B23" s="44"/>
      <c r="C23" s="44"/>
      <c r="D23" s="44"/>
      <c r="E23" s="45"/>
      <c r="F23" s="50" t="s">
        <v>171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>
        <v>846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>
        <v>795</v>
      </c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>
        <v>27</v>
      </c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259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243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61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f>DT23+BU23</f>
        <v>88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50" t="s">
        <v>82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1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43">
        <v>10</v>
      </c>
      <c r="B25" s="44"/>
      <c r="C25" s="44"/>
      <c r="D25" s="44"/>
      <c r="E25" s="45"/>
      <c r="F25" s="47" t="s">
        <v>17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0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  <c r="BU25" s="40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40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0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  <c r="DT25" s="40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2"/>
      <c r="ES25" s="40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2"/>
    </row>
    <row r="26" s="46" customFormat="1" ht="18" customHeight="1">
      <c r="A26" s="43">
        <v>11</v>
      </c>
      <c r="B26" s="44"/>
      <c r="C26" s="44"/>
      <c r="D26" s="44"/>
      <c r="E26" s="45"/>
      <c r="F26" s="50" t="s">
        <v>18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>
        <v>855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>
        <v>802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48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287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273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43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f>DT26+BU26</f>
        <v>91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47" t="s">
        <v>93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  <c r="AU27" s="40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0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2"/>
      <c r="BU27" s="40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2"/>
      <c r="CT27" s="40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0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2"/>
      <c r="DT27" s="40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2"/>
      <c r="ES27" s="40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2"/>
    </row>
    <row r="28" s="25" customFormat="1" ht="18" customHeight="1">
      <c r="A28" s="43">
        <v>13</v>
      </c>
      <c r="B28" s="44"/>
      <c r="C28" s="44"/>
      <c r="D28" s="44"/>
      <c r="E28" s="45"/>
      <c r="F28" s="50" t="s">
        <v>94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>
        <v>1068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>
        <v>1004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139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469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448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110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f t="shared" ref="ES28:ES91" si="11">DT28+BU28</f>
        <v>249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43">
        <v>14</v>
      </c>
      <c r="B29" s="44"/>
      <c r="C29" s="44"/>
      <c r="D29" s="44"/>
      <c r="E29" s="45"/>
      <c r="F29" s="50" t="s">
        <v>131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>
        <v>47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>
        <v>46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24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37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36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32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f t="shared" si="11"/>
        <v>56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46" customFormat="1" ht="18" customHeight="1">
      <c r="A30" s="43">
        <v>15</v>
      </c>
      <c r="B30" s="44"/>
      <c r="C30" s="44"/>
      <c r="D30" s="44"/>
      <c r="E30" s="45"/>
      <c r="F30" s="47" t="s">
        <v>19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9"/>
      <c r="AU30" s="40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0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2"/>
      <c r="BU30" s="40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2"/>
      <c r="CT30" s="40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0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2"/>
      <c r="DT30" s="40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2"/>
      <c r="ES30" s="40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2"/>
    </row>
    <row r="31" s="46" customFormat="1" ht="18" customHeight="1">
      <c r="A31" s="43">
        <v>16</v>
      </c>
      <c r="B31" s="44"/>
      <c r="C31" s="44"/>
      <c r="D31" s="44"/>
      <c r="E31" s="45"/>
      <c r="F31" s="50" t="s">
        <v>20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>
        <v>999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>
        <v>941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141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419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401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336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f t="shared" si="11"/>
        <v>477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46" customFormat="1" ht="18" customHeight="1">
      <c r="A32" s="43">
        <v>17</v>
      </c>
      <c r="B32" s="44"/>
      <c r="C32" s="44"/>
      <c r="D32" s="44"/>
      <c r="E32" s="45"/>
      <c r="F32" s="50" t="s">
        <v>137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>
        <v>3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>
        <v>3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52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1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f t="shared" si="11"/>
        <v>52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46" customFormat="1" ht="18" customHeight="1">
      <c r="A33" s="43">
        <v>18</v>
      </c>
      <c r="B33" s="44"/>
      <c r="C33" s="44"/>
      <c r="D33" s="44"/>
      <c r="E33" s="45"/>
      <c r="F33" s="50" t="s">
        <v>136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2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46" customFormat="1" ht="18" customHeight="1">
      <c r="A34" s="43">
        <v>19</v>
      </c>
      <c r="B34" s="44"/>
      <c r="C34" s="44"/>
      <c r="D34" s="44"/>
      <c r="E34" s="45"/>
      <c r="F34" s="50" t="s">
        <v>135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>
        <v>2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>
        <v>2</v>
      </c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>
        <v>12</v>
      </c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0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0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0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f t="shared" si="11"/>
        <v>12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25" customFormat="1" ht="18" customHeight="1">
      <c r="A35" s="43">
        <v>20</v>
      </c>
      <c r="B35" s="44"/>
      <c r="C35" s="44"/>
      <c r="D35" s="44"/>
      <c r="E35" s="45"/>
      <c r="F35" s="47" t="s">
        <v>21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9"/>
      <c r="AU35" s="40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0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2"/>
      <c r="CT35" s="40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0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2"/>
      <c r="DT35" s="40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2"/>
      <c r="ES35" s="40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2"/>
    </row>
    <row r="36" s="25" customFormat="1" ht="18" customHeight="1">
      <c r="A36" s="43">
        <v>21</v>
      </c>
      <c r="B36" s="44"/>
      <c r="C36" s="44"/>
      <c r="D36" s="44"/>
      <c r="E36" s="45"/>
      <c r="F36" s="50" t="s">
        <v>22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29">
        <v>953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>
        <v>891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74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232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>
        <v>212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60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f t="shared" si="11"/>
        <v>134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25" customFormat="1" ht="18" customHeight="1">
      <c r="A37" s="43">
        <v>22</v>
      </c>
      <c r="B37" s="44"/>
      <c r="C37" s="44"/>
      <c r="D37" s="44"/>
      <c r="E37" s="45"/>
      <c r="F37" s="50" t="s">
        <v>24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202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202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12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12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46" customFormat="1" ht="18" customHeight="1">
      <c r="A38" s="43">
        <v>23</v>
      </c>
      <c r="B38" s="44"/>
      <c r="C38" s="44"/>
      <c r="D38" s="44"/>
      <c r="E38" s="45"/>
      <c r="F38" s="50" t="s">
        <v>209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202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202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4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4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46" customFormat="1" ht="18" customHeight="1">
      <c r="A39" s="43">
        <v>24</v>
      </c>
      <c r="B39" s="44"/>
      <c r="C39" s="44"/>
      <c r="D39" s="44"/>
      <c r="E39" s="45"/>
      <c r="F39" s="50" t="s">
        <v>23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21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21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46" customFormat="1" ht="18" customHeight="1">
      <c r="A40" s="43">
        <v>25</v>
      </c>
      <c r="B40" s="44"/>
      <c r="C40" s="44"/>
      <c r="D40" s="44"/>
      <c r="E40" s="45"/>
      <c r="F40" s="47" t="s">
        <v>26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9"/>
      <c r="AU40" s="40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0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2"/>
      <c r="CT40" s="40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0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2"/>
      <c r="DT40" s="40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2"/>
      <c r="ES40" s="40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2"/>
    </row>
    <row r="41" s="46" customFormat="1" ht="18" customHeight="1">
      <c r="A41" s="43">
        <v>26</v>
      </c>
      <c r="B41" s="44"/>
      <c r="C41" s="44"/>
      <c r="D41" s="44"/>
      <c r="E41" s="45"/>
      <c r="F41" s="50" t="s">
        <v>27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>
        <v>770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>
        <v>716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158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150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46" customFormat="1" ht="18" customHeight="1">
      <c r="A42" s="43">
        <v>27</v>
      </c>
      <c r="B42" s="44"/>
      <c r="C42" s="44"/>
      <c r="D42" s="44"/>
      <c r="E42" s="45"/>
      <c r="F42" s="47" t="s">
        <v>28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9"/>
      <c r="AU42" s="40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0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2"/>
      <c r="CT42" s="40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0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2"/>
      <c r="DT42" s="40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2"/>
      <c r="ES42" s="40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2"/>
    </row>
    <row r="43" s="46" customFormat="1" ht="18" customHeight="1">
      <c r="A43" s="43">
        <v>28</v>
      </c>
      <c r="B43" s="44"/>
      <c r="C43" s="44"/>
      <c r="D43" s="44"/>
      <c r="E43" s="45"/>
      <c r="F43" s="50" t="s">
        <v>104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>
        <v>1121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>
        <v>1053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50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336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314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49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f t="shared" si="11"/>
        <v>99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46" customFormat="1" ht="18" customHeight="1">
      <c r="A44" s="43">
        <v>29</v>
      </c>
      <c r="B44" s="44"/>
      <c r="C44" s="44"/>
      <c r="D44" s="44"/>
      <c r="E44" s="45"/>
      <c r="F44" s="50" t="s">
        <v>29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2"/>
      <c r="AU44" s="29">
        <v>6</v>
      </c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29">
        <v>5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>
        <v>5</v>
      </c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>
        <v>10</v>
      </c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29">
        <v>4</v>
      </c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>
        <v>0</v>
      </c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>
        <f t="shared" si="11"/>
        <v>5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46" customFormat="1" ht="18" customHeight="1">
      <c r="A45" s="43">
        <v>30</v>
      </c>
      <c r="B45" s="44"/>
      <c r="C45" s="44"/>
      <c r="D45" s="44"/>
      <c r="E45" s="45"/>
      <c r="F45" s="47" t="s">
        <v>30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9"/>
      <c r="AU45" s="40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0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2"/>
      <c r="CT45" s="40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0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2"/>
      <c r="DT45" s="40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2"/>
      <c r="ES45" s="40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2"/>
    </row>
    <row r="46" s="46" customFormat="1" ht="18" customHeight="1">
      <c r="A46" s="43">
        <v>31</v>
      </c>
      <c r="B46" s="44"/>
      <c r="C46" s="44"/>
      <c r="D46" s="44"/>
      <c r="E46" s="45"/>
      <c r="F46" s="50" t="s">
        <v>31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2"/>
      <c r="AU46" s="29">
        <v>1267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29">
        <v>1191</v>
      </c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27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1"/>
      <c r="CT46" s="29">
        <v>472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29">
        <v>440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11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f t="shared" si="11"/>
        <v>38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="46" customFormat="1" ht="18" customHeight="1">
      <c r="A47" s="43">
        <v>32</v>
      </c>
      <c r="B47" s="44"/>
      <c r="C47" s="44"/>
      <c r="D47" s="44"/>
      <c r="E47" s="45"/>
      <c r="F47" s="47" t="s">
        <v>33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9"/>
      <c r="AU47" s="40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0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2"/>
      <c r="CT47" s="40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0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2"/>
      <c r="DT47" s="40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2"/>
      <c r="ES47" s="40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2"/>
    </row>
    <row r="48" s="46" customFormat="1" ht="18" customHeight="1">
      <c r="A48" s="43">
        <v>33</v>
      </c>
      <c r="B48" s="44"/>
      <c r="C48" s="44"/>
      <c r="D48" s="44"/>
      <c r="E48" s="45"/>
      <c r="F48" s="50" t="s">
        <v>34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29">
        <v>1213</v>
      </c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>
        <v>1136</v>
      </c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85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439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>
        <v>412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71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f t="shared" si="11"/>
        <v>156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46" customFormat="1" ht="18" customHeight="1">
      <c r="A49" s="43">
        <v>34</v>
      </c>
      <c r="B49" s="44"/>
      <c r="C49" s="44"/>
      <c r="D49" s="44"/>
      <c r="E49" s="45"/>
      <c r="F49" s="50" t="s">
        <v>35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>
        <v>7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>
        <v>7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0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13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5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0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46" customFormat="1" ht="18" customHeight="1">
      <c r="A50" s="43">
        <v>35</v>
      </c>
      <c r="B50" s="44"/>
      <c r="C50" s="44"/>
      <c r="D50" s="44"/>
      <c r="E50" s="45"/>
      <c r="F50" s="47" t="s">
        <v>37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40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0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2"/>
      <c r="CT50" s="40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0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2"/>
      <c r="DT50" s="40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2"/>
      <c r="ES50" s="40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2"/>
    </row>
    <row r="51" s="46" customFormat="1" ht="18" customHeight="1">
      <c r="A51" s="43">
        <v>36</v>
      </c>
      <c r="B51" s="44"/>
      <c r="C51" s="44"/>
      <c r="D51" s="44"/>
      <c r="E51" s="45"/>
      <c r="F51" s="50" t="s">
        <v>38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>
        <v>938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>
        <v>885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22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313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292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23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f t="shared" si="11"/>
        <v>45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43">
        <v>37</v>
      </c>
      <c r="B52" s="44"/>
      <c r="C52" s="44"/>
      <c r="D52" s="44"/>
      <c r="E52" s="45"/>
      <c r="F52" s="50" t="s">
        <v>145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2"/>
      <c r="AU52" s="29">
        <v>123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29">
        <v>103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1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1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29">
        <v>0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0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f t="shared" si="11"/>
        <v>1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46" customFormat="1" ht="18" customHeight="1">
      <c r="A53" s="43">
        <v>38</v>
      </c>
      <c r="B53" s="44"/>
      <c r="C53" s="44"/>
      <c r="D53" s="44"/>
      <c r="E53" s="45"/>
      <c r="F53" s="47" t="s">
        <v>39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9"/>
      <c r="AU53" s="40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0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2"/>
      <c r="BU53" s="40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2"/>
      <c r="CT53" s="40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0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2"/>
      <c r="DT53" s="40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2"/>
      <c r="ES53" s="40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2"/>
    </row>
    <row r="54" s="46" customFormat="1" ht="18" customHeight="1">
      <c r="A54" s="43">
        <v>39</v>
      </c>
      <c r="B54" s="44"/>
      <c r="C54" s="44"/>
      <c r="D54" s="44"/>
      <c r="E54" s="45"/>
      <c r="F54" s="50" t="s">
        <v>40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2"/>
      <c r="AU54" s="29">
        <v>1027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29">
        <v>966</v>
      </c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>
        <v>49</v>
      </c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501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29">
        <v>480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150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f t="shared" si="11"/>
        <v>199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46" customFormat="1" ht="18" customHeight="1">
      <c r="A55" s="43">
        <v>40</v>
      </c>
      <c r="B55" s="44"/>
      <c r="C55" s="44"/>
      <c r="D55" s="44"/>
      <c r="E55" s="45"/>
      <c r="F55" s="47" t="s">
        <v>41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9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46" customFormat="1" ht="18" customHeight="1">
      <c r="A56" s="43">
        <v>41</v>
      </c>
      <c r="B56" s="44"/>
      <c r="C56" s="44"/>
      <c r="D56" s="44"/>
      <c r="E56" s="45"/>
      <c r="F56" s="50" t="s">
        <v>42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  <c r="AU56" s="29">
        <v>1028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>
        <v>970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>
        <v>195</v>
      </c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510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>
        <v>483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218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f t="shared" si="11"/>
        <v>413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46" customFormat="1" ht="18" customHeight="1">
      <c r="A57" s="43">
        <v>42</v>
      </c>
      <c r="B57" s="44"/>
      <c r="C57" s="44"/>
      <c r="D57" s="44"/>
      <c r="E57" s="45"/>
      <c r="F57" s="50" t="s">
        <v>150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4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0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43">
        <v>43</v>
      </c>
      <c r="B58" s="44"/>
      <c r="C58" s="44"/>
      <c r="D58" s="44"/>
      <c r="E58" s="45"/>
      <c r="F58" s="47" t="s">
        <v>43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40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0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2"/>
      <c r="BU58" s="40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2"/>
      <c r="CT58" s="40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0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2"/>
      <c r="DT58" s="40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2"/>
      <c r="ES58" s="40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2"/>
    </row>
    <row r="59" s="46" customFormat="1" ht="18" customHeight="1">
      <c r="A59" s="43">
        <v>44</v>
      </c>
      <c r="B59" s="44"/>
      <c r="C59" s="44"/>
      <c r="D59" s="44"/>
      <c r="E59" s="45"/>
      <c r="F59" s="50" t="s">
        <v>44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>
        <v>7</v>
      </c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>
        <v>7</v>
      </c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>
        <v>4</v>
      </c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1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0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f t="shared" si="11"/>
        <v>4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46" customFormat="1" ht="18" customHeight="1">
      <c r="A60" s="43">
        <v>45</v>
      </c>
      <c r="B60" s="44"/>
      <c r="C60" s="44"/>
      <c r="D60" s="44"/>
      <c r="E60" s="45"/>
      <c r="F60" s="47" t="s">
        <v>85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9"/>
      <c r="AU60" s="40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0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2"/>
      <c r="BU60" s="40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2"/>
      <c r="CT60" s="40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0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2"/>
      <c r="DT60" s="40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2"/>
      <c r="ES60" s="40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2"/>
    </row>
    <row r="61" s="46" customFormat="1" ht="18" customHeight="1">
      <c r="A61" s="43">
        <v>46</v>
      </c>
      <c r="B61" s="44"/>
      <c r="C61" s="44"/>
      <c r="D61" s="44"/>
      <c r="E61" s="45"/>
      <c r="F61" s="50" t="s">
        <v>86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2"/>
      <c r="AU61" s="29">
        <v>844</v>
      </c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>
        <v>795</v>
      </c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>
        <v>125</v>
      </c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376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29">
        <v>362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371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f t="shared" si="11"/>
        <v>496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="46" customFormat="1" ht="18" customHeight="1">
      <c r="A62" s="43">
        <v>47</v>
      </c>
      <c r="B62" s="44"/>
      <c r="C62" s="44"/>
      <c r="D62" s="44"/>
      <c r="E62" s="45"/>
      <c r="F62" s="47" t="s">
        <v>87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9"/>
      <c r="AU62" s="40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0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2"/>
      <c r="CT62" s="40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0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2"/>
      <c r="DT62" s="40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2"/>
      <c r="ES62" s="40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2"/>
    </row>
    <row r="63" s="46" customFormat="1" ht="18" customHeight="1">
      <c r="A63" s="43">
        <v>48</v>
      </c>
      <c r="B63" s="44"/>
      <c r="C63" s="44"/>
      <c r="D63" s="44"/>
      <c r="E63" s="45"/>
      <c r="F63" s="50" t="s">
        <v>88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>
        <v>898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>
        <v>845</v>
      </c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>
        <v>55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276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258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5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f t="shared" si="11"/>
        <v>60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46" customFormat="1" ht="18" customHeight="1">
      <c r="A64" s="43">
        <v>49</v>
      </c>
      <c r="B64" s="44"/>
      <c r="C64" s="44"/>
      <c r="D64" s="44"/>
      <c r="E64" s="45"/>
      <c r="F64" s="47" t="s">
        <v>90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9"/>
      <c r="AU64" s="40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0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2"/>
      <c r="CT64" s="40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0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2"/>
      <c r="DT64" s="40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2"/>
      <c r="ES64" s="40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2"/>
    </row>
    <row r="65" s="46" customFormat="1" ht="18" customHeight="1">
      <c r="A65" s="43">
        <v>50</v>
      </c>
      <c r="B65" s="44"/>
      <c r="C65" s="44"/>
      <c r="D65" s="44"/>
      <c r="E65" s="45"/>
      <c r="F65" s="50" t="s">
        <v>106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2"/>
      <c r="AU65" s="29">
        <v>1009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>
        <v>949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4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366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>
        <v>343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18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f t="shared" si="11"/>
        <v>22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46" customFormat="1" ht="18" customHeight="1">
      <c r="A66" s="43">
        <v>51</v>
      </c>
      <c r="B66" s="44"/>
      <c r="C66" s="44"/>
      <c r="D66" s="44"/>
      <c r="E66" s="45"/>
      <c r="F66" s="50" t="s">
        <v>91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29">
        <v>9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29">
        <v>9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>
        <v>20</v>
      </c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29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29">
        <v>20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2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f t="shared" si="11"/>
        <v>22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46" customFormat="1" ht="18" customHeight="1">
      <c r="A67" s="43">
        <v>52</v>
      </c>
      <c r="B67" s="44"/>
      <c r="C67" s="44"/>
      <c r="D67" s="44"/>
      <c r="E67" s="45"/>
      <c r="F67" s="47" t="s">
        <v>45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9"/>
      <c r="AU67" s="40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0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2"/>
      <c r="CT67" s="40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0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2"/>
      <c r="DT67" s="40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2"/>
      <c r="ES67" s="40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2"/>
    </row>
    <row r="68" s="46" customFormat="1" ht="18" customHeight="1">
      <c r="A68" s="43">
        <v>53</v>
      </c>
      <c r="B68" s="44"/>
      <c r="C68" s="44"/>
      <c r="D68" s="44"/>
      <c r="E68" s="45"/>
      <c r="F68" s="50" t="s">
        <v>46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29">
        <v>1402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29">
        <v>1307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>
        <v>87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640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29">
        <v>600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162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f t="shared" si="11"/>
        <v>249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="46" customFormat="1" ht="18" customHeight="1">
      <c r="A69" s="43">
        <v>54</v>
      </c>
      <c r="B69" s="44"/>
      <c r="C69" s="44"/>
      <c r="D69" s="44"/>
      <c r="E69" s="45"/>
      <c r="F69" s="47" t="s">
        <v>48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9"/>
      <c r="AU69" s="40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0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2"/>
      <c r="CT69" s="40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0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2"/>
      <c r="DT69" s="40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2"/>
      <c r="ES69" s="40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2"/>
    </row>
    <row r="70" s="46" customFormat="1" ht="18" customHeight="1">
      <c r="A70" s="43">
        <v>55</v>
      </c>
      <c r="B70" s="44"/>
      <c r="C70" s="44"/>
      <c r="D70" s="44"/>
      <c r="E70" s="45"/>
      <c r="F70" s="50" t="s">
        <v>49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29">
        <v>1010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29">
        <v>947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57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407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29">
        <v>383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36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f t="shared" si="11"/>
        <v>93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="46" customFormat="1" ht="18" customHeight="1">
      <c r="A71" s="43">
        <v>56</v>
      </c>
      <c r="B71" s="44"/>
      <c r="C71" s="44"/>
      <c r="D71" s="44"/>
      <c r="E71" s="45"/>
      <c r="F71" s="50" t="s">
        <v>50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2"/>
      <c r="AU71" s="29">
        <v>12</v>
      </c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29">
        <v>12</v>
      </c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1"/>
      <c r="BU71" s="29">
        <v>4</v>
      </c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1"/>
      <c r="CT71" s="29">
        <v>4</v>
      </c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29">
        <v>3</v>
      </c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1"/>
      <c r="DT71" s="29">
        <v>0</v>
      </c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1"/>
      <c r="ES71" s="29">
        <f t="shared" si="11"/>
        <v>4</v>
      </c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1"/>
    </row>
    <row r="72" s="46" customFormat="1" ht="18" customHeight="1">
      <c r="A72" s="43">
        <v>57</v>
      </c>
      <c r="B72" s="44"/>
      <c r="C72" s="44"/>
      <c r="D72" s="44"/>
      <c r="E72" s="45"/>
      <c r="F72" s="47" t="s">
        <v>53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9"/>
      <c r="AU72" s="40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0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2"/>
      <c r="CT72" s="40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0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2"/>
      <c r="DT72" s="40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2"/>
      <c r="ES72" s="40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2"/>
    </row>
    <row r="73" s="46" customFormat="1" ht="18" customHeight="1">
      <c r="A73" s="43">
        <v>58</v>
      </c>
      <c r="B73" s="44"/>
      <c r="C73" s="44"/>
      <c r="D73" s="44"/>
      <c r="E73" s="45"/>
      <c r="F73" s="50" t="s">
        <v>54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2"/>
      <c r="AU73" s="29">
        <v>911</v>
      </c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29">
        <v>859</v>
      </c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1"/>
      <c r="BU73" s="29">
        <v>240</v>
      </c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1"/>
      <c r="CT73" s="29">
        <v>347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29">
        <v>333</v>
      </c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1"/>
      <c r="DT73" s="29">
        <v>168</v>
      </c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1"/>
      <c r="ES73" s="29">
        <f t="shared" si="11"/>
        <v>408</v>
      </c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1"/>
    </row>
    <row r="74" s="25" customFormat="1" ht="18" customHeight="1">
      <c r="A74" s="43">
        <v>59</v>
      </c>
      <c r="B74" s="44"/>
      <c r="C74" s="44"/>
      <c r="D74" s="44"/>
      <c r="E74" s="45"/>
      <c r="F74" s="47" t="s">
        <v>55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9"/>
      <c r="AU74" s="40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0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2"/>
      <c r="CT74" s="40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0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2"/>
      <c r="DT74" s="40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2"/>
      <c r="ES74" s="40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2"/>
    </row>
    <row r="75" s="25" customFormat="1" ht="18" customHeight="1">
      <c r="A75" s="43">
        <v>60</v>
      </c>
      <c r="B75" s="44"/>
      <c r="C75" s="44"/>
      <c r="D75" s="44"/>
      <c r="E75" s="45"/>
      <c r="F75" s="50" t="s">
        <v>56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2"/>
      <c r="AU75" s="29">
        <v>805</v>
      </c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29">
        <v>755</v>
      </c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>
        <v>10</v>
      </c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253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29">
        <v>238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0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f t="shared" si="11"/>
        <v>10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="25" customFormat="1" ht="18" customHeight="1">
      <c r="A76" s="43">
        <v>61</v>
      </c>
      <c r="B76" s="44"/>
      <c r="C76" s="44"/>
      <c r="D76" s="44"/>
      <c r="E76" s="45"/>
      <c r="F76" s="50" t="s">
        <v>25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2"/>
      <c r="AU76" s="29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29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31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29">
        <v>31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3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3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="25" customFormat="1" ht="18" customHeight="1">
      <c r="A77" s="43">
        <v>62</v>
      </c>
      <c r="B77" s="44"/>
      <c r="C77" s="44"/>
      <c r="D77" s="44"/>
      <c r="E77" s="45"/>
      <c r="F77" s="50" t="s">
        <v>57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2"/>
      <c r="AU77" s="29">
        <v>1</v>
      </c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29">
        <v>1</v>
      </c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0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1"/>
      <c r="CT77" s="29">
        <v>5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29">
        <v>4</v>
      </c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1"/>
      <c r="DT77" s="29">
        <v>30</v>
      </c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1"/>
      <c r="ES77" s="29">
        <v>30</v>
      </c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1"/>
    </row>
    <row r="78" s="46" customFormat="1" ht="18" customHeight="1">
      <c r="A78" s="43">
        <v>63</v>
      </c>
      <c r="B78" s="44"/>
      <c r="C78" s="44"/>
      <c r="D78" s="44"/>
      <c r="E78" s="45"/>
      <c r="F78" s="47" t="s">
        <v>189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9"/>
      <c r="AU78" s="40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0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2"/>
      <c r="BU78" s="40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2"/>
      <c r="CT78" s="40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0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2"/>
      <c r="DT78" s="40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2"/>
      <c r="ES78" s="40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2"/>
    </row>
    <row r="79" s="25" customFormat="1" ht="18" customHeight="1">
      <c r="A79" s="43">
        <v>64</v>
      </c>
      <c r="B79" s="44"/>
      <c r="C79" s="44"/>
      <c r="D79" s="44"/>
      <c r="E79" s="45"/>
      <c r="F79" s="50" t="s">
        <v>190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2"/>
      <c r="AU79" s="29">
        <v>851</v>
      </c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29">
        <v>797</v>
      </c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1"/>
      <c r="BU79" s="29">
        <v>0</v>
      </c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1"/>
      <c r="CT79" s="29">
        <v>99</v>
      </c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29">
        <v>93</v>
      </c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1"/>
      <c r="DT79" s="29">
        <v>31</v>
      </c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1"/>
      <c r="ES79" s="29">
        <f t="shared" si="11"/>
        <v>31</v>
      </c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1"/>
    </row>
    <row r="80" s="46" customFormat="1" ht="18" customHeight="1">
      <c r="A80" s="43">
        <v>65</v>
      </c>
      <c r="B80" s="44"/>
      <c r="C80" s="44"/>
      <c r="D80" s="44"/>
      <c r="E80" s="45"/>
      <c r="F80" s="47" t="s">
        <v>58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9"/>
      <c r="AU80" s="40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0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2"/>
      <c r="BU80" s="40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2"/>
      <c r="CT80" s="40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0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2"/>
      <c r="DT80" s="40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2"/>
      <c r="ES80" s="40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2"/>
    </row>
    <row r="81" s="46" customFormat="1" ht="18" customHeight="1">
      <c r="A81" s="43">
        <v>66</v>
      </c>
      <c r="B81" s="44"/>
      <c r="C81" s="44"/>
      <c r="D81" s="44"/>
      <c r="E81" s="45"/>
      <c r="F81" s="50" t="s">
        <v>155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2"/>
      <c r="AU81" s="29">
        <v>1286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29">
        <v>1212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245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606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29">
        <v>575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418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f t="shared" si="11"/>
        <v>663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="46" customFormat="1" ht="18" customHeight="1">
      <c r="A82" s="43">
        <v>67</v>
      </c>
      <c r="B82" s="44"/>
      <c r="C82" s="44"/>
      <c r="D82" s="44"/>
      <c r="E82" s="45"/>
      <c r="F82" s="50" t="s">
        <v>97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2"/>
      <c r="AU82" s="29">
        <v>5</v>
      </c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29">
        <v>4</v>
      </c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1"/>
      <c r="BU82" s="29">
        <v>1</v>
      </c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1"/>
      <c r="CT82" s="29">
        <v>3</v>
      </c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29">
        <v>1</v>
      </c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1"/>
      <c r="DT82" s="29">
        <v>0</v>
      </c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1"/>
      <c r="ES82" s="29">
        <f t="shared" si="11"/>
        <v>1</v>
      </c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1"/>
    </row>
    <row r="83" s="46" customFormat="1" ht="18" customHeight="1">
      <c r="A83" s="43">
        <v>68</v>
      </c>
      <c r="B83" s="44"/>
      <c r="C83" s="44"/>
      <c r="D83" s="44"/>
      <c r="E83" s="45"/>
      <c r="F83" s="47" t="s">
        <v>118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9"/>
      <c r="AU83" s="40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0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2"/>
      <c r="BU83" s="40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2"/>
      <c r="CT83" s="40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0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2"/>
      <c r="DT83" s="40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2"/>
      <c r="ES83" s="40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2"/>
    </row>
    <row r="84" s="25" customFormat="1" ht="18" customHeight="1">
      <c r="A84" s="43">
        <v>69</v>
      </c>
      <c r="B84" s="44"/>
      <c r="C84" s="44"/>
      <c r="D84" s="44"/>
      <c r="E84" s="45"/>
      <c r="F84" s="50" t="s">
        <v>157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2"/>
      <c r="AU84" s="29">
        <v>766</v>
      </c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29">
        <v>720</v>
      </c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1"/>
      <c r="BU84" s="29">
        <v>38</v>
      </c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1"/>
      <c r="CT84" s="29">
        <v>232</v>
      </c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29">
        <v>217</v>
      </c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1"/>
      <c r="DT84" s="29">
        <v>75</v>
      </c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1"/>
      <c r="ES84" s="29">
        <f t="shared" si="11"/>
        <v>113</v>
      </c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1"/>
    </row>
    <row r="85" s="46" customFormat="1" ht="18" customHeight="1">
      <c r="A85" s="43">
        <v>70</v>
      </c>
      <c r="B85" s="44"/>
      <c r="C85" s="44"/>
      <c r="D85" s="44"/>
      <c r="E85" s="45"/>
      <c r="F85" s="47" t="s">
        <v>63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9"/>
      <c r="AU85" s="40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0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2"/>
      <c r="BU85" s="40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2"/>
      <c r="CT85" s="40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0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2"/>
      <c r="DT85" s="40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2"/>
      <c r="ES85" s="40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2"/>
    </row>
    <row r="86" s="46" customFormat="1" ht="18" customHeight="1">
      <c r="A86" s="43">
        <v>71</v>
      </c>
      <c r="B86" s="44"/>
      <c r="C86" s="44"/>
      <c r="D86" s="44"/>
      <c r="E86" s="45"/>
      <c r="F86" s="50" t="s">
        <v>64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2"/>
      <c r="AU86" s="29">
        <v>921</v>
      </c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29">
        <v>869</v>
      </c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1"/>
      <c r="BU86" s="29">
        <v>115</v>
      </c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1"/>
      <c r="CT86" s="29">
        <v>447</v>
      </c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29">
        <v>426</v>
      </c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1"/>
      <c r="DT86" s="29">
        <v>175</v>
      </c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1"/>
      <c r="ES86" s="29">
        <f t="shared" si="11"/>
        <v>290</v>
      </c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1"/>
    </row>
    <row r="87" s="46" customFormat="1" ht="18" customHeight="1">
      <c r="A87" s="43">
        <v>72</v>
      </c>
      <c r="B87" s="44"/>
      <c r="C87" s="44"/>
      <c r="D87" s="44"/>
      <c r="E87" s="45"/>
      <c r="F87" s="47" t="s">
        <v>65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9"/>
      <c r="AU87" s="40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0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2"/>
      <c r="BU87" s="40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2"/>
      <c r="CT87" s="40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0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2"/>
      <c r="DT87" s="40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2"/>
      <c r="ES87" s="40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2"/>
    </row>
    <row r="88" s="25" customFormat="1" ht="18" customHeight="1">
      <c r="A88" s="43">
        <v>73</v>
      </c>
      <c r="B88" s="44"/>
      <c r="C88" s="44"/>
      <c r="D88" s="44"/>
      <c r="E88" s="45"/>
      <c r="F88" s="50" t="s">
        <v>66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2"/>
      <c r="AU88" s="29">
        <v>913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>
        <v>859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126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437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29">
        <v>412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165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f t="shared" si="11"/>
        <v>291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="25" customFormat="1" ht="18" customHeight="1">
      <c r="A89" s="43">
        <v>74</v>
      </c>
      <c r="B89" s="44"/>
      <c r="C89" s="44"/>
      <c r="D89" s="44"/>
      <c r="E89" s="45"/>
      <c r="F89" s="50" t="s">
        <v>67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2"/>
      <c r="AU89" s="29">
        <v>1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29">
        <v>1</v>
      </c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1"/>
      <c r="BU89" s="29"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1"/>
      <c r="CT89" s="29">
        <v>0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29">
        <v>0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1"/>
      <c r="DT89" s="29">
        <v>0</v>
      </c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1"/>
      <c r="ES89" s="29">
        <v>0</v>
      </c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1"/>
    </row>
    <row r="90" s="46" customFormat="1" ht="18" customHeight="1">
      <c r="A90" s="43">
        <v>75</v>
      </c>
      <c r="B90" s="44"/>
      <c r="C90" s="44"/>
      <c r="D90" s="44"/>
      <c r="E90" s="45"/>
      <c r="F90" s="47" t="s">
        <v>68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9"/>
      <c r="AU90" s="40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0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2"/>
      <c r="CT90" s="40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0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2"/>
      <c r="DT90" s="40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2"/>
      <c r="ES90" s="40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2"/>
    </row>
    <row r="91" s="25" customFormat="1" ht="18" customHeight="1">
      <c r="A91" s="43">
        <v>76</v>
      </c>
      <c r="B91" s="44"/>
      <c r="C91" s="44"/>
      <c r="D91" s="44"/>
      <c r="E91" s="45"/>
      <c r="F91" s="50" t="s">
        <v>69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2"/>
      <c r="AU91" s="29">
        <v>833</v>
      </c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29">
        <v>781</v>
      </c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1"/>
      <c r="BU91" s="29">
        <v>28</v>
      </c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1"/>
      <c r="CT91" s="29">
        <v>245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29">
        <v>232</v>
      </c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1"/>
      <c r="DT91" s="29">
        <v>26</v>
      </c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29">
        <f t="shared" si="11"/>
        <v>54</v>
      </c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1"/>
    </row>
    <row r="92" s="25" customFormat="1" ht="18" customHeight="1">
      <c r="A92" s="43">
        <v>77</v>
      </c>
      <c r="B92" s="44"/>
      <c r="C92" s="44"/>
      <c r="D92" s="44"/>
      <c r="E92" s="45"/>
      <c r="F92" s="50" t="s">
        <v>165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2"/>
      <c r="AU92" s="29">
        <v>4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29">
        <v>4</v>
      </c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1"/>
      <c r="BU92" s="29">
        <v>0</v>
      </c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1"/>
      <c r="CT92" s="29">
        <v>0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29">
        <v>0</v>
      </c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1"/>
      <c r="DT92" s="29">
        <v>0</v>
      </c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1"/>
      <c r="ES92" s="29">
        <v>0</v>
      </c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1"/>
    </row>
    <row r="93" s="46" customFormat="1" ht="18" customHeight="1">
      <c r="A93" s="43">
        <v>78</v>
      </c>
      <c r="B93" s="44"/>
      <c r="C93" s="44"/>
      <c r="D93" s="44"/>
      <c r="E93" s="45"/>
      <c r="F93" s="47" t="s">
        <v>98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9"/>
      <c r="AU93" s="40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0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2"/>
      <c r="BU93" s="40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2"/>
      <c r="CT93" s="40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0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2"/>
      <c r="DT93" s="40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2"/>
      <c r="ES93" s="40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2"/>
    </row>
    <row r="94" s="46" customFormat="1" ht="18" customHeight="1">
      <c r="A94" s="43">
        <v>79</v>
      </c>
      <c r="B94" s="44"/>
      <c r="C94" s="44"/>
      <c r="D94" s="44"/>
      <c r="E94" s="45"/>
      <c r="F94" s="50" t="s">
        <v>99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2"/>
      <c r="AU94" s="29">
        <v>41</v>
      </c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29">
        <v>34</v>
      </c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1"/>
      <c r="BU94" s="29">
        <v>19</v>
      </c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1"/>
      <c r="CT94" s="29">
        <v>12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29">
        <v>7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0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f t="shared" ref="ES92:ES95" si="12">DT94+BU94</f>
        <v>19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="46" customFormat="1" ht="18" customHeight="1">
      <c r="A95" s="43">
        <v>80</v>
      </c>
      <c r="B95" s="44"/>
      <c r="C95" s="44"/>
      <c r="D95" s="44"/>
      <c r="E95" s="45"/>
      <c r="F95" s="50" t="s">
        <v>166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2"/>
      <c r="AU95" s="29">
        <v>1176</v>
      </c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29">
        <v>1106</v>
      </c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1"/>
      <c r="BU95" s="29">
        <v>70</v>
      </c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1"/>
      <c r="CT95" s="29">
        <v>337</v>
      </c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29">
        <v>315</v>
      </c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1"/>
      <c r="DT95" s="29">
        <v>12</v>
      </c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1"/>
      <c r="ES95" s="29">
        <f t="shared" si="12"/>
        <v>82</v>
      </c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1"/>
    </row>
    <row r="96" s="53" customFormat="1" ht="21" customHeight="1">
      <c r="A96" s="37" t="s">
        <v>70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40">
        <f>AU95+AU94+AU92+AU91+AU89+AU88+AU86+AU84+AU82+AU81+AU79+AU77+AU75+AU73+AU71+AU70+AU68+AU66+AU65+AU63+AU61+AU59+AU56+AU54+AU52+AU51+AU49+AU48+AU46+AU44+AU43+AU41+AU36+AU34+AU32+AU31+AU29+AU28+AU26+AU23+AU20+AU18+AU17</f>
        <v>27278</v>
      </c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0">
        <f>BH95+BH94+BH92+BH91+BH89+BH88+BH86+BH84+BH82+BH81+BH79+BH77+BH75+BH73+BH71+BH70+BH68+BH66+BH65+BH63+BH61+BH59+BH56+BH54+BH52+BH51+BH49+BH48+BH46+BH44+BH43+BH41+BH36+BH34+BH32+BH31+BH29+BH28+BH26+BH23+BH20+BH18+BH17</f>
        <v>25603</v>
      </c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0">
        <f>BU95+BU94+BU92+BU91+BU89+BU88+BU86+BU84+BU82+BU81+BU79+BU77+BU75+BU73+BU71+BU70+BU68+BU66+BU65+BU63+BU61+BU59+BU56+BU54+BU52+BU51+BU49+BU48+BU46+BU44+BU43+BU41+BU36+BU34+BU32+BU31+BU29+BU28+BU26+BU23+BU20+BU18+BU17</f>
        <v>2224</v>
      </c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2"/>
      <c r="CT96" s="40">
        <f>SUM(CT16:DF95)</f>
        <v>10496</v>
      </c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0">
        <f>SUM(DG16:DR95)</f>
        <v>9891</v>
      </c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2"/>
      <c r="DT96" s="40">
        <f>SUM(DT16:ER95)</f>
        <v>2883</v>
      </c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2"/>
      <c r="ES96" s="40">
        <f>ES95+ES94+ES92+ES91+ES89+ES88+ES86+ES84+ES82+ES81+ES79+ES77+ES76+ES75+ES73+ES71+ES70+ES68+ES66+ES65+ES63+ES61+ES59+ES57+ES56+ES54+ES52+ES51+ES49+ES48+ES46+ES44+ES43+ES41+ES39+ES38+ES37+ES36+ES34+ES33+ES32+ES31+ES29+ES28+ES26+ES24+ES23+ES21+ES20+ES18+ES17</f>
        <v>5107</v>
      </c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2"/>
    </row>
    <row r="97" s="2" customFormat="1" ht="12.75" customHeight="1">
      <c r="B97" s="54"/>
      <c r="C97" s="54"/>
      <c r="D97" s="54"/>
      <c r="E97" s="5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U97" s="2"/>
      <c r="BH97" s="2"/>
      <c r="BU97" s="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T97" s="2"/>
      <c r="ES97" s="2"/>
    </row>
    <row r="98" s="2" customFormat="1">
      <c r="A98" s="5" t="s">
        <v>71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5" t="s">
        <v>72</v>
      </c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32"/>
      <c r="DD98" s="32"/>
      <c r="DE98" s="32"/>
      <c r="DF98" s="32"/>
      <c r="DG98" s="32"/>
      <c r="DT98" s="2"/>
      <c r="ES98" s="2"/>
    </row>
    <row r="99" s="8" customForma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7" t="s">
        <v>73</v>
      </c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32"/>
      <c r="DD99" s="32"/>
      <c r="DE99" s="32"/>
      <c r="DF99" s="32"/>
      <c r="DG99" s="3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</row>
    <row r="100" s="13" customFormat="1" ht="12.75" customHeight="1">
      <c r="A100" s="58" t="s">
        <v>74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8"/>
      <c r="AF100" s="8"/>
      <c r="AG100" s="8"/>
      <c r="AH100" s="8"/>
      <c r="AI100" s="8"/>
      <c r="AJ100" s="58" t="s">
        <v>75</v>
      </c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</row>
    <row r="101" ht="12.75" customHeight="1">
      <c r="A101" s="57" t="s">
        <v>76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6"/>
      <c r="AF101" s="56"/>
      <c r="AG101" s="56"/>
      <c r="AH101" s="56"/>
      <c r="AI101" s="13"/>
      <c r="AJ101" s="57" t="s">
        <v>77</v>
      </c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 t="s">
        <v>78</v>
      </c>
    </row>
  </sheetData>
  <mergeCells count="762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98:AO98"/>
    <mergeCell ref="AP98:DB98"/>
    <mergeCell ref="AP99:DB99"/>
    <mergeCell ref="A100:AD100"/>
    <mergeCell ref="AJ100:BM100"/>
    <mergeCell ref="A101:AD101"/>
    <mergeCell ref="AJ101:BM101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" zoomScale="100" workbookViewId="0">
      <selection activeCell="FM70" activeCellId="0" sqref="FM70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7" t="s">
        <v>0</v>
      </c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210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211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212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36" customFormat="1" ht="23.25" customHeight="1">
      <c r="A16" s="43">
        <v>1</v>
      </c>
      <c r="B16" s="44"/>
      <c r="C16" s="44"/>
      <c r="D16" s="44"/>
      <c r="E16" s="45"/>
      <c r="F16" s="37" t="s">
        <v>15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32" customFormat="1" ht="21.75" customHeight="1">
      <c r="A17" s="43">
        <v>2</v>
      </c>
      <c r="B17" s="44"/>
      <c r="C17" s="44"/>
      <c r="D17" s="44"/>
      <c r="E17" s="45"/>
      <c r="F17" s="43" t="s">
        <v>16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29">
        <v>738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>
        <v>693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>
        <v>29</v>
      </c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172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167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f>DT17+BU17</f>
        <v>29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32" customFormat="1" ht="21.75" customHeight="1">
      <c r="A18" s="43">
        <v>3</v>
      </c>
      <c r="B18" s="44"/>
      <c r="C18" s="44"/>
      <c r="D18" s="44"/>
      <c r="E18" s="45"/>
      <c r="F18" s="43" t="s">
        <v>124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5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6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2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0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0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32" customFormat="1" ht="21.75" customHeight="1">
      <c r="A19" s="43">
        <v>4</v>
      </c>
      <c r="B19" s="44"/>
      <c r="C19" s="44"/>
      <c r="D19" s="44"/>
      <c r="E19" s="45"/>
      <c r="F19" s="37" t="s">
        <v>102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32" customFormat="1" ht="21.75" customHeight="1">
      <c r="A20" s="43">
        <v>5</v>
      </c>
      <c r="B20" s="44"/>
      <c r="C20" s="44"/>
      <c r="D20" s="44"/>
      <c r="E20" s="45"/>
      <c r="F20" s="43" t="s">
        <v>103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5"/>
      <c r="AU20" s="29">
        <v>365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>
        <v>339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105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99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0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f>DT20+BU20</f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32" customFormat="1" ht="21.75" customHeight="1">
      <c r="A21" s="43">
        <v>6</v>
      </c>
      <c r="B21" s="44"/>
      <c r="C21" s="44"/>
      <c r="D21" s="44"/>
      <c r="E21" s="45"/>
      <c r="F21" s="43" t="s">
        <v>126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4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0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0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46" customFormat="1" ht="18" customHeight="1">
      <c r="A22" s="43">
        <v>7</v>
      </c>
      <c r="B22" s="44"/>
      <c r="C22" s="44"/>
      <c r="D22" s="44"/>
      <c r="E22" s="45"/>
      <c r="F22" s="47" t="s">
        <v>81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40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0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40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2"/>
    </row>
    <row r="23" s="46" customFormat="1" ht="18" customHeight="1">
      <c r="A23" s="43">
        <v>8</v>
      </c>
      <c r="B23" s="44"/>
      <c r="C23" s="44"/>
      <c r="D23" s="44"/>
      <c r="E23" s="45"/>
      <c r="F23" s="50" t="s">
        <v>171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>
        <v>700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>
        <v>658</v>
      </c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>
        <v>11</v>
      </c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105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99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20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f>DT23+BU23</f>
        <v>31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50" t="s">
        <v>82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1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0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43">
        <v>10</v>
      </c>
      <c r="B25" s="44"/>
      <c r="C25" s="44"/>
      <c r="D25" s="44"/>
      <c r="E25" s="45"/>
      <c r="F25" s="47" t="s">
        <v>17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0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  <c r="BU25" s="40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40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0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  <c r="DT25" s="40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2"/>
      <c r="ES25" s="40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2"/>
    </row>
    <row r="26" s="25" customFormat="1" ht="18" customHeight="1">
      <c r="A26" s="43">
        <v>11</v>
      </c>
      <c r="B26" s="44"/>
      <c r="C26" s="44"/>
      <c r="D26" s="44"/>
      <c r="E26" s="45"/>
      <c r="F26" s="50" t="s">
        <v>18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>
        <v>715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>
        <v>675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12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169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161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5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f>DT26+BU26</f>
        <v>17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46" customFormat="1" ht="18" customHeight="1">
      <c r="A27" s="43">
        <v>12</v>
      </c>
      <c r="B27" s="44"/>
      <c r="C27" s="44"/>
      <c r="D27" s="44"/>
      <c r="E27" s="45"/>
      <c r="F27" s="47" t="s">
        <v>93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  <c r="AU27" s="40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0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2"/>
      <c r="BU27" s="40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2"/>
      <c r="CT27" s="40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0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2"/>
      <c r="DT27" s="40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2"/>
      <c r="ES27" s="40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2"/>
    </row>
    <row r="28" s="46" customFormat="1" ht="18" customHeight="1">
      <c r="A28" s="43">
        <v>13</v>
      </c>
      <c r="B28" s="44"/>
      <c r="C28" s="44"/>
      <c r="D28" s="44"/>
      <c r="E28" s="45"/>
      <c r="F28" s="50" t="s">
        <v>94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>
        <v>915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>
        <v>863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119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308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292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24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f t="shared" ref="ES28:ES91" si="13">DT28+BU28</f>
        <v>143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43">
        <v>14</v>
      </c>
      <c r="B29" s="44"/>
      <c r="C29" s="44"/>
      <c r="D29" s="44"/>
      <c r="E29" s="45"/>
      <c r="F29" s="50" t="s">
        <v>131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>
        <v>47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>
        <v>46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36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37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36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29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f t="shared" si="13"/>
        <v>65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46" customFormat="1" ht="18" customHeight="1">
      <c r="A30" s="43">
        <v>15</v>
      </c>
      <c r="B30" s="44"/>
      <c r="C30" s="44"/>
      <c r="D30" s="44"/>
      <c r="E30" s="45"/>
      <c r="F30" s="47" t="s">
        <v>19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9"/>
      <c r="AU30" s="40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0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2"/>
      <c r="BU30" s="40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2"/>
      <c r="CT30" s="40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0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2"/>
      <c r="DT30" s="40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2"/>
      <c r="ES30" s="40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2"/>
    </row>
    <row r="31" s="46" customFormat="1" ht="18" customHeight="1">
      <c r="A31" s="43">
        <v>16</v>
      </c>
      <c r="B31" s="44"/>
      <c r="C31" s="44"/>
      <c r="D31" s="44"/>
      <c r="E31" s="45"/>
      <c r="F31" s="50" t="s">
        <v>20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>
        <v>858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>
        <v>812</v>
      </c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>
        <v>112</v>
      </c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287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277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27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f t="shared" si="13"/>
        <v>139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46" customFormat="1" ht="18" customHeight="1">
      <c r="A32" s="43">
        <v>17</v>
      </c>
      <c r="B32" s="44"/>
      <c r="C32" s="44"/>
      <c r="D32" s="44"/>
      <c r="E32" s="45"/>
      <c r="F32" s="50" t="s">
        <v>136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2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0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46" customFormat="1" ht="18" customHeight="1">
      <c r="A33" s="43">
        <v>18</v>
      </c>
      <c r="B33" s="44"/>
      <c r="C33" s="44"/>
      <c r="D33" s="44"/>
      <c r="E33" s="45"/>
      <c r="F33" s="50" t="s">
        <v>137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>
        <v>3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>
        <v>3</v>
      </c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>
        <v>46</v>
      </c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1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0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f t="shared" si="13"/>
        <v>46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46" customFormat="1" ht="18" customHeight="1">
      <c r="A34" s="43">
        <v>19</v>
      </c>
      <c r="B34" s="44"/>
      <c r="C34" s="44"/>
      <c r="D34" s="44"/>
      <c r="E34" s="45"/>
      <c r="F34" s="50" t="s">
        <v>135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>
        <v>2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>
        <v>2</v>
      </c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>
        <v>19</v>
      </c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0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0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0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v>19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46" customFormat="1" ht="18" customHeight="1">
      <c r="A35" s="43">
        <v>20</v>
      </c>
      <c r="B35" s="44"/>
      <c r="C35" s="44"/>
      <c r="D35" s="44"/>
      <c r="E35" s="45"/>
      <c r="F35" s="47" t="s">
        <v>21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9"/>
      <c r="AU35" s="40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0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2"/>
      <c r="CT35" s="40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0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2"/>
      <c r="DT35" s="40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2"/>
      <c r="ES35" s="40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2"/>
    </row>
    <row r="36" s="46" customFormat="1" ht="18" customHeight="1">
      <c r="A36" s="43">
        <v>21</v>
      </c>
      <c r="B36" s="44"/>
      <c r="C36" s="44"/>
      <c r="D36" s="44"/>
      <c r="E36" s="45"/>
      <c r="F36" s="50" t="s">
        <v>22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29">
        <v>761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>
        <v>718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0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104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>
        <v>96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11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f t="shared" si="13"/>
        <v>11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25" customFormat="1" ht="18" customHeight="1">
      <c r="A37" s="43">
        <v>22</v>
      </c>
      <c r="B37" s="44"/>
      <c r="C37" s="44"/>
      <c r="D37" s="44"/>
      <c r="E37" s="45"/>
      <c r="F37" s="50" t="s">
        <v>24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>
        <v>131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>
        <v>131</v>
      </c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>
        <v>0</v>
      </c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203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203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5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5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25" customFormat="1" ht="18" customHeight="1">
      <c r="A38" s="43">
        <v>23</v>
      </c>
      <c r="B38" s="44"/>
      <c r="C38" s="44"/>
      <c r="D38" s="44"/>
      <c r="E38" s="45"/>
      <c r="F38" s="50" t="s">
        <v>25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>
        <v>131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>
        <v>131</v>
      </c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>
        <v>0</v>
      </c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202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202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2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2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46" customFormat="1" ht="18" customHeight="1">
      <c r="A39" s="43">
        <v>24</v>
      </c>
      <c r="B39" s="44"/>
      <c r="C39" s="44"/>
      <c r="D39" s="44"/>
      <c r="E39" s="45"/>
      <c r="F39" s="47" t="s">
        <v>26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9"/>
      <c r="AU39" s="40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0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2"/>
      <c r="BU39" s="40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2"/>
      <c r="CT39" s="40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0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2"/>
      <c r="DT39" s="40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2"/>
      <c r="ES39" s="40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2"/>
    </row>
    <row r="40" s="25" customFormat="1" ht="18" customHeight="1">
      <c r="A40" s="43">
        <v>25</v>
      </c>
      <c r="B40" s="44"/>
      <c r="C40" s="44"/>
      <c r="D40" s="44"/>
      <c r="E40" s="45"/>
      <c r="F40" s="50" t="s">
        <v>27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29">
        <v>688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29">
        <v>644</v>
      </c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1"/>
      <c r="BU40" s="29">
        <v>0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1"/>
      <c r="CT40" s="29">
        <v>89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29">
        <v>86</v>
      </c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1"/>
      <c r="DT40" s="29">
        <v>0</v>
      </c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1"/>
      <c r="ES40" s="29">
        <f t="shared" si="13"/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46" customFormat="1" ht="18" customHeight="1">
      <c r="A41" s="43">
        <v>26</v>
      </c>
      <c r="B41" s="44"/>
      <c r="C41" s="44"/>
      <c r="D41" s="44"/>
      <c r="E41" s="45"/>
      <c r="F41" s="47" t="s">
        <v>28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9"/>
      <c r="AU41" s="40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0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2"/>
      <c r="CT41" s="40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0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2"/>
      <c r="DT41" s="40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2"/>
      <c r="ES41" s="40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2"/>
    </row>
    <row r="42" s="25" customFormat="1" ht="18" customHeight="1">
      <c r="A42" s="43">
        <v>27</v>
      </c>
      <c r="B42" s="44"/>
      <c r="C42" s="44"/>
      <c r="D42" s="44"/>
      <c r="E42" s="45"/>
      <c r="F42" s="50" t="s">
        <v>104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29">
        <v>868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>
        <v>818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10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179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>
        <v>171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0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f t="shared" si="13"/>
        <v>10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25" customFormat="1" ht="18" customHeight="1">
      <c r="A43" s="43">
        <v>28</v>
      </c>
      <c r="B43" s="44"/>
      <c r="C43" s="44"/>
      <c r="D43" s="44"/>
      <c r="E43" s="45"/>
      <c r="F43" s="50" t="s">
        <v>29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>
        <v>2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>
        <v>2</v>
      </c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>
        <v>0</v>
      </c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10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4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46" customFormat="1" ht="18" customHeight="1">
      <c r="A44" s="43">
        <v>29</v>
      </c>
      <c r="B44" s="44"/>
      <c r="C44" s="44"/>
      <c r="D44" s="44"/>
      <c r="E44" s="45"/>
      <c r="F44" s="47" t="s">
        <v>30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40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0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40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0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2"/>
      <c r="DT44" s="40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2"/>
      <c r="ES44" s="40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2"/>
    </row>
    <row r="45" s="25" customFormat="1" ht="18" customHeight="1">
      <c r="A45" s="43">
        <v>30</v>
      </c>
      <c r="B45" s="44"/>
      <c r="C45" s="44"/>
      <c r="D45" s="44"/>
      <c r="E45" s="45"/>
      <c r="F45" s="50" t="s">
        <v>31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>
        <v>947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>
        <v>892</v>
      </c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6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215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207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0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f t="shared" si="13"/>
        <v>6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46" customFormat="1" ht="18" customHeight="1">
      <c r="A46" s="43">
        <v>31</v>
      </c>
      <c r="B46" s="44"/>
      <c r="C46" s="44"/>
      <c r="D46" s="44"/>
      <c r="E46" s="45"/>
      <c r="F46" s="47" t="s">
        <v>33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9"/>
      <c r="AU46" s="40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0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2"/>
      <c r="CT46" s="40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0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2"/>
      <c r="DT46" s="40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2"/>
      <c r="ES46" s="40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2"/>
    </row>
    <row r="47" s="46" customFormat="1" ht="18" customHeight="1">
      <c r="A47" s="43">
        <v>32</v>
      </c>
      <c r="B47" s="44"/>
      <c r="C47" s="44"/>
      <c r="D47" s="44"/>
      <c r="E47" s="45"/>
      <c r="F47" s="50" t="s">
        <v>34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>
        <v>899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>
        <v>845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1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237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225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65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f t="shared" si="13"/>
        <v>66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46" customFormat="1" ht="18" customHeight="1">
      <c r="A48" s="43">
        <v>33</v>
      </c>
      <c r="B48" s="44"/>
      <c r="C48" s="44"/>
      <c r="D48" s="44"/>
      <c r="E48" s="45"/>
      <c r="F48" s="50" t="s">
        <v>35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29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13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>
        <v>5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46" customFormat="1" ht="18" customHeight="1">
      <c r="A49" s="43">
        <v>34</v>
      </c>
      <c r="B49" s="44"/>
      <c r="C49" s="44"/>
      <c r="D49" s="44"/>
      <c r="E49" s="45"/>
      <c r="F49" s="47" t="s">
        <v>37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9"/>
      <c r="AU49" s="40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0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2"/>
      <c r="CT49" s="40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0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2"/>
      <c r="DT49" s="40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2"/>
      <c r="ES49" s="40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2"/>
    </row>
    <row r="50" s="46" customFormat="1" ht="18" customHeight="1">
      <c r="A50" s="43">
        <v>35</v>
      </c>
      <c r="B50" s="44"/>
      <c r="C50" s="44"/>
      <c r="D50" s="44"/>
      <c r="E50" s="45"/>
      <c r="F50" s="50" t="s">
        <v>145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2"/>
      <c r="AU50" s="29">
        <v>122</v>
      </c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29">
        <v>100</v>
      </c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>
        <v>0</v>
      </c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1"/>
      <c r="CT50" s="29">
        <v>1</v>
      </c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29">
        <v>0</v>
      </c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1"/>
      <c r="DT50" s="29">
        <v>0</v>
      </c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1"/>
      <c r="ES50" s="29">
        <v>0</v>
      </c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46" customFormat="1" ht="18" customHeight="1">
      <c r="A51" s="43">
        <v>36</v>
      </c>
      <c r="B51" s="44"/>
      <c r="C51" s="44"/>
      <c r="D51" s="44"/>
      <c r="E51" s="45"/>
      <c r="F51" s="50" t="s">
        <v>38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>
        <v>800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>
        <v>759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35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195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186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7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f t="shared" si="13"/>
        <v>42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43">
        <v>37</v>
      </c>
      <c r="B52" s="44"/>
      <c r="C52" s="44"/>
      <c r="D52" s="44"/>
      <c r="E52" s="45"/>
      <c r="F52" s="47" t="s">
        <v>39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9"/>
      <c r="AU52" s="40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0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2"/>
      <c r="BU52" s="40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2"/>
      <c r="CT52" s="40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0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2"/>
      <c r="DT52" s="40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2"/>
      <c r="ES52" s="40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2"/>
    </row>
    <row r="53" s="46" customFormat="1" ht="18" customHeight="1">
      <c r="A53" s="43">
        <v>38</v>
      </c>
      <c r="B53" s="44"/>
      <c r="C53" s="44"/>
      <c r="D53" s="44"/>
      <c r="E53" s="45"/>
      <c r="F53" s="50" t="s">
        <v>40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>
        <v>897</v>
      </c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>
        <v>852</v>
      </c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>
        <v>32</v>
      </c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322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311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37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f t="shared" si="13"/>
        <v>69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="46" customFormat="1" ht="18" customHeight="1">
      <c r="A54" s="43">
        <v>39</v>
      </c>
      <c r="B54" s="44"/>
      <c r="C54" s="44"/>
      <c r="D54" s="44"/>
      <c r="E54" s="45"/>
      <c r="F54" s="47" t="s">
        <v>41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  <c r="AU54" s="40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0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  <c r="BU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2"/>
      <c r="CT54" s="40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0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2"/>
      <c r="DT54" s="40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2"/>
      <c r="ES54" s="40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2"/>
    </row>
    <row r="55" s="46" customFormat="1" ht="18" customHeight="1">
      <c r="A55" s="43">
        <v>40</v>
      </c>
      <c r="B55" s="44"/>
      <c r="C55" s="44"/>
      <c r="D55" s="44"/>
      <c r="E55" s="45"/>
      <c r="F55" s="50" t="s">
        <v>42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>
        <v>812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>
        <v>766</v>
      </c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>
        <v>43</v>
      </c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268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254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45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f t="shared" si="13"/>
        <v>88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46" customFormat="1" ht="18" customHeight="1">
      <c r="A56" s="43">
        <v>41</v>
      </c>
      <c r="B56" s="44"/>
      <c r="C56" s="44"/>
      <c r="D56" s="44"/>
      <c r="E56" s="45"/>
      <c r="F56" s="50" t="s">
        <v>150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  <c r="AU56" s="29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>
        <v>4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>
        <v>0</v>
      </c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>
        <v>0</v>
      </c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46" customFormat="1" ht="18" customHeight="1">
      <c r="A57" s="43">
        <v>42</v>
      </c>
      <c r="B57" s="44"/>
      <c r="C57" s="44"/>
      <c r="D57" s="44"/>
      <c r="E57" s="45"/>
      <c r="F57" s="47" t="s">
        <v>43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9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43">
        <v>43</v>
      </c>
      <c r="B58" s="44"/>
      <c r="C58" s="44"/>
      <c r="D58" s="44"/>
      <c r="E58" s="45"/>
      <c r="F58" s="50" t="s">
        <v>44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2"/>
      <c r="AU58" s="29">
        <v>2</v>
      </c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29">
        <v>2</v>
      </c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29">
        <v>4</v>
      </c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1"/>
      <c r="CT58" s="29">
        <v>1</v>
      </c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29">
        <v>0</v>
      </c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1"/>
      <c r="DT58" s="29">
        <v>0</v>
      </c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1"/>
      <c r="ES58" s="29">
        <v>4</v>
      </c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="46" customFormat="1" ht="18" customHeight="1">
      <c r="A59" s="43">
        <v>44</v>
      </c>
      <c r="B59" s="44"/>
      <c r="C59" s="44"/>
      <c r="D59" s="44"/>
      <c r="E59" s="45"/>
      <c r="F59" s="47" t="s">
        <v>85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9"/>
      <c r="AU59" s="40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0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2"/>
      <c r="BU59" s="40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2"/>
      <c r="CT59" s="40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0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2"/>
      <c r="DT59" s="40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2"/>
      <c r="ES59" s="40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2"/>
    </row>
    <row r="60" s="25" customFormat="1" ht="18" customHeight="1">
      <c r="A60" s="43">
        <v>45</v>
      </c>
      <c r="B60" s="44"/>
      <c r="C60" s="44"/>
      <c r="D60" s="44"/>
      <c r="E60" s="45"/>
      <c r="F60" s="50" t="s">
        <v>86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  <c r="AU60" s="29">
        <v>679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29">
        <v>639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>
        <v>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136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29">
        <v>130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0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f t="shared" si="13"/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46" customFormat="1" ht="18" customHeight="1">
      <c r="A61" s="43">
        <v>46</v>
      </c>
      <c r="B61" s="44"/>
      <c r="C61" s="44"/>
      <c r="D61" s="44"/>
      <c r="E61" s="45"/>
      <c r="F61" s="47" t="s">
        <v>87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9"/>
      <c r="AU61" s="40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0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2"/>
      <c r="CT61" s="40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0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2"/>
      <c r="DT61" s="40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2"/>
      <c r="ES61" s="40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2"/>
    </row>
    <row r="62" s="46" customFormat="1" ht="18" customHeight="1">
      <c r="A62" s="43">
        <v>47</v>
      </c>
      <c r="B62" s="44"/>
      <c r="C62" s="44"/>
      <c r="D62" s="44"/>
      <c r="E62" s="45"/>
      <c r="F62" s="50" t="s">
        <v>88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>
        <v>709</v>
      </c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>
        <v>668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>
        <v>0</v>
      </c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116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>
        <v>110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f t="shared" si="13"/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46" customFormat="1" ht="18" customHeight="1">
      <c r="A63" s="43">
        <v>48</v>
      </c>
      <c r="B63" s="44"/>
      <c r="C63" s="44"/>
      <c r="D63" s="44"/>
      <c r="E63" s="45"/>
      <c r="F63" s="47" t="s">
        <v>90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9"/>
      <c r="AU63" s="40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0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2"/>
      <c r="CT63" s="40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0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2"/>
      <c r="DT63" s="40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2"/>
      <c r="ES63" s="40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2"/>
    </row>
    <row r="64" s="46" customFormat="1" ht="18" customHeight="1">
      <c r="A64" s="43">
        <v>49</v>
      </c>
      <c r="B64" s="44"/>
      <c r="C64" s="44"/>
      <c r="D64" s="44"/>
      <c r="E64" s="45"/>
      <c r="F64" s="50" t="s">
        <v>91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2"/>
      <c r="AU64" s="29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29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1"/>
      <c r="BU64" s="29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1"/>
      <c r="CT64" s="29">
        <v>29</v>
      </c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29">
        <v>20</v>
      </c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1"/>
      <c r="DT64" s="29">
        <v>0</v>
      </c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1"/>
      <c r="ES64" s="29">
        <v>0</v>
      </c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1"/>
    </row>
    <row r="65" s="46" customFormat="1" ht="18" customHeight="1">
      <c r="A65" s="43">
        <v>50</v>
      </c>
      <c r="B65" s="44"/>
      <c r="C65" s="44"/>
      <c r="D65" s="44"/>
      <c r="E65" s="45"/>
      <c r="F65" s="50" t="s">
        <v>106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2"/>
      <c r="AU65" s="29">
        <v>769</v>
      </c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>
        <v>722</v>
      </c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>
        <v>0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166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>
        <v>158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f t="shared" si="13"/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46" customFormat="1" ht="18" customHeight="1">
      <c r="A66" s="43">
        <v>51</v>
      </c>
      <c r="B66" s="44"/>
      <c r="C66" s="44"/>
      <c r="D66" s="44"/>
      <c r="E66" s="45"/>
      <c r="F66" s="47" t="s">
        <v>45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9"/>
      <c r="AU66" s="40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0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2"/>
      <c r="BU66" s="40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2"/>
      <c r="CT66" s="40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0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2"/>
      <c r="DT66" s="40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2"/>
      <c r="ES66" s="40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2"/>
    </row>
    <row r="67" s="25" customFormat="1" ht="18" customHeight="1">
      <c r="A67" s="43">
        <v>52</v>
      </c>
      <c r="B67" s="44"/>
      <c r="C67" s="44"/>
      <c r="D67" s="44"/>
      <c r="E67" s="45"/>
      <c r="F67" s="50" t="s">
        <v>46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2"/>
      <c r="AU67" s="29">
        <v>1010</v>
      </c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29">
        <v>942</v>
      </c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>
        <v>7</v>
      </c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324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29">
        <v>312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37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f t="shared" si="13"/>
        <v>44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46" customFormat="1" ht="18" customHeight="1">
      <c r="A68" s="43">
        <v>53</v>
      </c>
      <c r="B68" s="44"/>
      <c r="C68" s="44"/>
      <c r="D68" s="44"/>
      <c r="E68" s="45"/>
      <c r="F68" s="47" t="s">
        <v>48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9"/>
      <c r="AU68" s="40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0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2"/>
      <c r="CT68" s="40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0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2"/>
      <c r="DT68" s="40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2"/>
      <c r="ES68" s="40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2"/>
    </row>
    <row r="69" s="46" customFormat="1" ht="18" customHeight="1">
      <c r="A69" s="43">
        <v>54</v>
      </c>
      <c r="B69" s="44"/>
      <c r="C69" s="44"/>
      <c r="D69" s="44"/>
      <c r="E69" s="45"/>
      <c r="F69" s="50" t="s">
        <v>49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2"/>
      <c r="AU69" s="29">
        <v>841</v>
      </c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29">
        <v>794</v>
      </c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>
        <v>22</v>
      </c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226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29">
        <v>215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11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f t="shared" si="13"/>
        <v>33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="46" customFormat="1" ht="18" customHeight="1">
      <c r="A70" s="43">
        <v>55</v>
      </c>
      <c r="B70" s="44"/>
      <c r="C70" s="44"/>
      <c r="D70" s="44"/>
      <c r="E70" s="45"/>
      <c r="F70" s="50" t="s">
        <v>50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2"/>
      <c r="AU70" s="29">
        <v>10</v>
      </c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29">
        <v>10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1"/>
      <c r="BU70" s="29">
        <v>0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1"/>
      <c r="CT70" s="29">
        <v>4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29">
        <v>3</v>
      </c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1"/>
      <c r="DT70" s="29">
        <v>0</v>
      </c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1"/>
      <c r="ES70" s="29"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="46" customFormat="1" ht="18" customHeight="1">
      <c r="A71" s="43">
        <v>56</v>
      </c>
      <c r="B71" s="44"/>
      <c r="C71" s="44"/>
      <c r="D71" s="44"/>
      <c r="E71" s="45"/>
      <c r="F71" s="47" t="s">
        <v>53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9"/>
      <c r="AU71" s="40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0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2"/>
      <c r="CT71" s="40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0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2"/>
      <c r="DT71" s="40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2"/>
      <c r="ES71" s="40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2"/>
    </row>
    <row r="72" s="25" customFormat="1" ht="18" customHeight="1">
      <c r="A72" s="43">
        <v>57</v>
      </c>
      <c r="B72" s="44"/>
      <c r="C72" s="44"/>
      <c r="D72" s="44"/>
      <c r="E72" s="45"/>
      <c r="F72" s="50" t="s">
        <v>54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2"/>
      <c r="AU72" s="29">
        <v>694</v>
      </c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29">
        <v>653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1"/>
      <c r="BU72" s="29">
        <v>0</v>
      </c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1"/>
      <c r="CT72" s="29">
        <v>103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29">
        <v>98</v>
      </c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1"/>
      <c r="DT72" s="29">
        <v>0</v>
      </c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1"/>
      <c r="ES72" s="29">
        <f t="shared" si="13"/>
        <v>0</v>
      </c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1"/>
    </row>
    <row r="73" s="46" customFormat="1" ht="18" customHeight="1">
      <c r="A73" s="43">
        <v>58</v>
      </c>
      <c r="B73" s="44"/>
      <c r="C73" s="44"/>
      <c r="D73" s="44"/>
      <c r="E73" s="45"/>
      <c r="F73" s="47" t="s">
        <v>55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9"/>
      <c r="AU73" s="40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0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2"/>
      <c r="CT73" s="40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0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2"/>
      <c r="DT73" s="40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2"/>
      <c r="ES73" s="40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2"/>
    </row>
    <row r="74" s="46" customFormat="1" ht="18" customHeight="1">
      <c r="A74" s="43">
        <v>59</v>
      </c>
      <c r="B74" s="44"/>
      <c r="C74" s="44"/>
      <c r="D74" s="44"/>
      <c r="E74" s="45"/>
      <c r="F74" s="50" t="s">
        <v>56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2"/>
      <c r="AU74" s="29">
        <v>693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29">
        <v>652</v>
      </c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1"/>
      <c r="BU74" s="29">
        <v>0</v>
      </c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1"/>
      <c r="CT74" s="29">
        <v>140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29">
        <v>134</v>
      </c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1"/>
      <c r="DT74" s="29">
        <v>0</v>
      </c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1"/>
      <c r="ES74" s="29">
        <f t="shared" si="13"/>
        <v>0</v>
      </c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1"/>
    </row>
    <row r="75" s="25" customFormat="1" ht="18" customHeight="1">
      <c r="A75" s="43">
        <v>60</v>
      </c>
      <c r="B75" s="44"/>
      <c r="C75" s="44"/>
      <c r="D75" s="44"/>
      <c r="E75" s="45"/>
      <c r="F75" s="50" t="s">
        <v>25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2"/>
      <c r="AU75" s="29">
        <v>6</v>
      </c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29">
        <v>6</v>
      </c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1"/>
      <c r="BU75" s="29">
        <v>0</v>
      </c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1"/>
      <c r="CT75" s="29">
        <v>31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29">
        <v>31</v>
      </c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1"/>
      <c r="DT75" s="29">
        <v>2</v>
      </c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1"/>
      <c r="ES75" s="29">
        <v>2</v>
      </c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1"/>
    </row>
    <row r="76" s="25" customFormat="1" ht="18" customHeight="1">
      <c r="A76" s="43">
        <v>61</v>
      </c>
      <c r="B76" s="44"/>
      <c r="C76" s="44"/>
      <c r="D76" s="44"/>
      <c r="E76" s="45"/>
      <c r="F76" s="50" t="s">
        <v>57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2"/>
      <c r="AU76" s="29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29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1"/>
      <c r="BU76" s="29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1"/>
      <c r="CT76" s="29">
        <v>5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29">
        <v>4</v>
      </c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1"/>
      <c r="DT76" s="29">
        <v>0</v>
      </c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1"/>
      <c r="ES76" s="29">
        <v>0</v>
      </c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1"/>
    </row>
    <row r="77" s="46" customFormat="1" ht="18" customHeight="1">
      <c r="A77" s="43">
        <v>62</v>
      </c>
      <c r="B77" s="44"/>
      <c r="C77" s="44"/>
      <c r="D77" s="44"/>
      <c r="E77" s="45"/>
      <c r="F77" s="47" t="s">
        <v>189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9"/>
      <c r="AU77" s="40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0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2"/>
      <c r="CT77" s="40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0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2"/>
      <c r="DT77" s="40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2"/>
      <c r="ES77" s="40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2"/>
    </row>
    <row r="78" s="25" customFormat="1" ht="18" customHeight="1">
      <c r="A78" s="43">
        <v>63</v>
      </c>
      <c r="B78" s="44"/>
      <c r="C78" s="44"/>
      <c r="D78" s="44"/>
      <c r="E78" s="45"/>
      <c r="F78" s="50" t="s">
        <v>190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2"/>
      <c r="AU78" s="29">
        <v>705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29">
        <v>660</v>
      </c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1"/>
      <c r="BU78" s="29">
        <v>0</v>
      </c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1"/>
      <c r="CT78" s="29">
        <v>47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29">
        <v>44</v>
      </c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1"/>
      <c r="DT78" s="29">
        <v>2</v>
      </c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1"/>
      <c r="ES78" s="29">
        <f t="shared" si="13"/>
        <v>2</v>
      </c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1"/>
    </row>
    <row r="79" s="46" customFormat="1" ht="18" customHeight="1">
      <c r="A79" s="43">
        <v>64</v>
      </c>
      <c r="B79" s="44"/>
      <c r="C79" s="44"/>
      <c r="D79" s="44"/>
      <c r="E79" s="45"/>
      <c r="F79" s="47" t="s">
        <v>58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9"/>
      <c r="AU79" s="40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0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2"/>
      <c r="BU79" s="40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2"/>
      <c r="CT79" s="40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0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2"/>
      <c r="DT79" s="40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2"/>
      <c r="ES79" s="40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2"/>
    </row>
    <row r="80" s="46" customFormat="1" ht="18" customHeight="1">
      <c r="A80" s="43">
        <v>65</v>
      </c>
      <c r="B80" s="44"/>
      <c r="C80" s="44"/>
      <c r="D80" s="44"/>
      <c r="E80" s="45"/>
      <c r="F80" s="50" t="s">
        <v>97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2"/>
      <c r="AU80" s="40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0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2"/>
      <c r="BU80" s="40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2"/>
      <c r="CT80" s="29">
        <v>3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29">
        <v>1</v>
      </c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1"/>
      <c r="DT80" s="29">
        <v>0</v>
      </c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1"/>
      <c r="ES80" s="29">
        <v>0</v>
      </c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1"/>
    </row>
    <row r="81" s="46" customFormat="1" ht="18" customHeight="1">
      <c r="A81" s="43">
        <v>66</v>
      </c>
      <c r="B81" s="44"/>
      <c r="C81" s="44"/>
      <c r="D81" s="44"/>
      <c r="E81" s="45"/>
      <c r="F81" s="50" t="s">
        <v>155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2"/>
      <c r="AU81" s="29">
        <v>986</v>
      </c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29">
        <v>931</v>
      </c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1"/>
      <c r="BU81" s="29">
        <v>53</v>
      </c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1"/>
      <c r="CT81" s="29">
        <v>358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29">
        <v>343</v>
      </c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1"/>
      <c r="DT81" s="29">
        <v>65</v>
      </c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1"/>
      <c r="ES81" s="29">
        <f t="shared" si="13"/>
        <v>118</v>
      </c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1"/>
    </row>
    <row r="82" s="46" customFormat="1" ht="18" customHeight="1">
      <c r="A82" s="43">
        <v>67</v>
      </c>
      <c r="B82" s="44"/>
      <c r="C82" s="44"/>
      <c r="D82" s="44"/>
      <c r="E82" s="45"/>
      <c r="F82" s="47" t="s">
        <v>118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9"/>
      <c r="AU82" s="40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0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2"/>
      <c r="BU82" s="40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2"/>
      <c r="CT82" s="40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0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2"/>
      <c r="DT82" s="40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2"/>
      <c r="ES82" s="40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2"/>
    </row>
    <row r="83" s="25" customFormat="1" ht="18" customHeight="1">
      <c r="A83" s="43">
        <v>68</v>
      </c>
      <c r="B83" s="44"/>
      <c r="C83" s="44"/>
      <c r="D83" s="44"/>
      <c r="E83" s="45"/>
      <c r="F83" s="50" t="s">
        <v>157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2"/>
      <c r="AU83" s="29">
        <v>664</v>
      </c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29">
        <v>625</v>
      </c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1"/>
      <c r="BU83" s="29">
        <v>2</v>
      </c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1"/>
      <c r="CT83" s="29">
        <v>140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29">
        <v>132</v>
      </c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1"/>
      <c r="DT83" s="29">
        <v>10</v>
      </c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1"/>
      <c r="ES83" s="29">
        <f t="shared" si="13"/>
        <v>12</v>
      </c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1"/>
    </row>
    <row r="84" s="46" customFormat="1" ht="18" customHeight="1">
      <c r="A84" s="43">
        <v>69</v>
      </c>
      <c r="B84" s="44"/>
      <c r="C84" s="44"/>
      <c r="D84" s="44"/>
      <c r="E84" s="45"/>
      <c r="F84" s="47" t="s">
        <v>63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9"/>
      <c r="AU84" s="40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0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2"/>
      <c r="BU84" s="40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2"/>
      <c r="CT84" s="40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0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2"/>
      <c r="DT84" s="40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2"/>
      <c r="ES84" s="40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2"/>
    </row>
    <row r="85" s="46" customFormat="1" ht="18" customHeight="1">
      <c r="A85" s="43">
        <v>70</v>
      </c>
      <c r="B85" s="44"/>
      <c r="C85" s="44"/>
      <c r="D85" s="44"/>
      <c r="E85" s="45"/>
      <c r="F85" s="50" t="s">
        <v>64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2"/>
      <c r="AU85" s="29">
        <v>754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29">
        <v>712</v>
      </c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1"/>
      <c r="BU85" s="29">
        <v>36</v>
      </c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1"/>
      <c r="CT85" s="29">
        <v>260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29">
        <v>251</v>
      </c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1"/>
      <c r="DT85" s="29">
        <v>124</v>
      </c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1"/>
      <c r="ES85" s="29">
        <f t="shared" si="13"/>
        <v>160</v>
      </c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1"/>
    </row>
    <row r="86" s="46" customFormat="1" ht="18" customHeight="1">
      <c r="A86" s="43">
        <v>71</v>
      </c>
      <c r="B86" s="44"/>
      <c r="C86" s="44"/>
      <c r="D86" s="44"/>
      <c r="E86" s="45"/>
      <c r="F86" s="47" t="s">
        <v>65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9"/>
      <c r="AU86" s="40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0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2"/>
      <c r="BU86" s="40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2"/>
      <c r="CT86" s="40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0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2"/>
      <c r="DT86" s="40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2"/>
      <c r="ES86" s="40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2"/>
    </row>
    <row r="87" s="25" customFormat="1" ht="18" customHeight="1">
      <c r="A87" s="43">
        <v>72</v>
      </c>
      <c r="B87" s="44"/>
      <c r="C87" s="44"/>
      <c r="D87" s="44"/>
      <c r="E87" s="45"/>
      <c r="F87" s="50" t="s">
        <v>66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2"/>
      <c r="AU87" s="29">
        <v>764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29">
        <v>721</v>
      </c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1"/>
      <c r="BU87" s="29">
        <v>22</v>
      </c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1"/>
      <c r="CT87" s="29">
        <v>228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29">
        <v>220</v>
      </c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1"/>
      <c r="DT87" s="29">
        <v>38</v>
      </c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1"/>
      <c r="ES87" s="29">
        <f t="shared" si="13"/>
        <v>60</v>
      </c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1"/>
    </row>
    <row r="88" s="25" customFormat="1" ht="18" customHeight="1">
      <c r="A88" s="43">
        <v>73</v>
      </c>
      <c r="B88" s="44"/>
      <c r="C88" s="44"/>
      <c r="D88" s="44"/>
      <c r="E88" s="45"/>
      <c r="F88" s="50" t="s">
        <v>67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2"/>
      <c r="AU88" s="29">
        <v>1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>
        <v>1</v>
      </c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1"/>
      <c r="BU88" s="29">
        <v>0</v>
      </c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1"/>
      <c r="CT88" s="29">
        <v>0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29">
        <v>0</v>
      </c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1"/>
      <c r="DT88" s="29">
        <v>0</v>
      </c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1"/>
      <c r="ES88" s="29">
        <v>0</v>
      </c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1"/>
    </row>
    <row r="89" s="46" customFormat="1" ht="18" customHeight="1">
      <c r="A89" s="43">
        <v>74</v>
      </c>
      <c r="B89" s="44"/>
      <c r="C89" s="44"/>
      <c r="D89" s="44"/>
      <c r="E89" s="45"/>
      <c r="F89" s="47" t="s">
        <v>68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9"/>
      <c r="AU89" s="40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0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2"/>
      <c r="CT89" s="40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0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2"/>
      <c r="DT89" s="40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2"/>
      <c r="ES89" s="40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2"/>
    </row>
    <row r="90" s="25" customFormat="1" ht="18" customHeight="1">
      <c r="A90" s="43">
        <v>75</v>
      </c>
      <c r="B90" s="44"/>
      <c r="C90" s="44"/>
      <c r="D90" s="44"/>
      <c r="E90" s="45"/>
      <c r="F90" s="50" t="s">
        <v>69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2"/>
      <c r="AU90" s="29">
        <v>753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29">
        <v>709</v>
      </c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1"/>
      <c r="BU90" s="29">
        <v>35</v>
      </c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1"/>
      <c r="CT90" s="29">
        <v>160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29">
        <v>153</v>
      </c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1"/>
      <c r="DT90" s="29">
        <v>38</v>
      </c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1"/>
      <c r="ES90" s="29">
        <f t="shared" si="13"/>
        <v>73</v>
      </c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1"/>
    </row>
    <row r="91" s="25" customFormat="1" ht="18" customHeight="1">
      <c r="A91" s="43">
        <v>76</v>
      </c>
      <c r="B91" s="44"/>
      <c r="C91" s="44"/>
      <c r="D91" s="44"/>
      <c r="E91" s="45"/>
      <c r="F91" s="50" t="s">
        <v>165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2"/>
      <c r="AU91" s="29">
        <v>3</v>
      </c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29">
        <v>2</v>
      </c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1"/>
      <c r="BU91" s="29">
        <v>0</v>
      </c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1"/>
      <c r="CT91" s="29">
        <v>0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29">
        <v>0</v>
      </c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1"/>
      <c r="DT91" s="29">
        <v>0</v>
      </c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29">
        <v>0</v>
      </c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1"/>
    </row>
    <row r="92" s="46" customFormat="1" ht="18" customHeight="1">
      <c r="A92" s="43">
        <v>77</v>
      </c>
      <c r="B92" s="44"/>
      <c r="C92" s="44"/>
      <c r="D92" s="44"/>
      <c r="E92" s="45"/>
      <c r="F92" s="47" t="s">
        <v>98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9"/>
      <c r="AU92" s="40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0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2"/>
      <c r="CT92" s="40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0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2"/>
      <c r="DT92" s="40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2"/>
      <c r="ES92" s="40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2"/>
    </row>
    <row r="93" s="46" customFormat="1" ht="18" customHeight="1">
      <c r="A93" s="43">
        <v>78</v>
      </c>
      <c r="B93" s="44"/>
      <c r="C93" s="44"/>
      <c r="D93" s="44"/>
      <c r="E93" s="45"/>
      <c r="F93" s="50" t="s">
        <v>99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2"/>
      <c r="AU93" s="29">
        <v>23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29">
        <v>16</v>
      </c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1"/>
      <c r="BU93" s="29">
        <v>14</v>
      </c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1"/>
      <c r="CT93" s="29">
        <v>12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29">
        <v>7</v>
      </c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1"/>
      <c r="DT93" s="29">
        <v>0</v>
      </c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1"/>
      <c r="ES93" s="29">
        <f t="shared" ref="ES92:ES94" si="14">DT93+BU93</f>
        <v>14</v>
      </c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1"/>
    </row>
    <row r="94" s="46" customFormat="1" ht="18" customHeight="1">
      <c r="A94" s="43">
        <v>79</v>
      </c>
      <c r="B94" s="44"/>
      <c r="C94" s="44"/>
      <c r="D94" s="44"/>
      <c r="E94" s="45"/>
      <c r="F94" s="50" t="s">
        <v>166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2"/>
      <c r="AU94" s="29">
        <v>897</v>
      </c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29">
        <v>843</v>
      </c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1"/>
      <c r="BU94" s="29">
        <v>7</v>
      </c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1"/>
      <c r="CT94" s="29">
        <v>157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29">
        <v>148</v>
      </c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1"/>
      <c r="DT94" s="29">
        <v>0</v>
      </c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1"/>
      <c r="ES94" s="29">
        <f t="shared" si="14"/>
        <v>7</v>
      </c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1"/>
    </row>
    <row r="95" s="46" customFormat="1" ht="18" customHeight="1">
      <c r="A95" s="37" t="s">
        <v>70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0">
        <f>AU94+AU93+AU91+AU90+AU88+AU87+AU85+AU83+AU81+AU78+AU75+AU74+AU72+AU70+AU69+AU67+AU65+AU62+AU60+AU58+AU55+AU53+AU51+AU50+AU47+AU45+AU43+AU42+AU40+AU38+AU37+AU36+AU34+AU33+AU31+AU29+AU28+AU26+AU23+AU20+AU17</f>
        <v>22364</v>
      </c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0">
        <f>BH94+BH93+BH91+BH90+BH88+BH87+BH85+BH83+BH81+BH78+BH75+BH74+BH72+BH70+BH69+BH67+BH65+BH62+BH60+BH58+BH55+BH53+BH51+BH50+BH47+BH45+BH43+BH42+BH40+BH38+BH37+BH36+BH34+BH33+BH31+BH29+BH28+BH26+BH23+BH20+BH17</f>
        <v>21057</v>
      </c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0">
        <f>BU94+BU93+BU91+BU90+BU88+BU87+BU85+BU83+BU81+BU78+BU75+BU74+BU72+BU70+BU69+BU67+BU65+BU62+BU60+BU58+BU55+BU53+BU51+BU50+BU47+BU45+BU43+BU42+BU40+BU38+BU37+BU36+BU34+BU33+BU31+BU29+BU28+BU26+BU23+BU20+BU17</f>
        <v>713</v>
      </c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2"/>
      <c r="CT95" s="40">
        <f>SUM(CT16:DF94)</f>
        <v>5885</v>
      </c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0">
        <f>SUM(DG16:DS94)</f>
        <v>5597</v>
      </c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2"/>
      <c r="DT95" s="40">
        <f>SUM(DT16:ER94)</f>
        <v>604</v>
      </c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2"/>
      <c r="ES95" s="40">
        <f>ES94+ES93+ES91+ES90+ES88+ES87+ES85+ES83+ES81+ES80+ES78+ES76+ES75+ES74+ES72+ES70+ES69+ES67+ES65+ES64+ES62+ES60+ES58+ES56+ES55+ES53+ES51+ES50+ES48+ES47+ES45+ES43+ES42+ES40+ES38+ES37+ES36+ES34+ES33+ES32+ES31+ES29+ES28+ES26+ES24+ES23+ES21+ES20+ES18+ES17</f>
        <v>1317</v>
      </c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2"/>
    </row>
    <row r="96" s="2" customFormat="1" ht="12.75" customHeight="1">
      <c r="B96" s="54"/>
      <c r="C96" s="54"/>
      <c r="D96" s="54"/>
      <c r="E96" s="54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U96" s="2"/>
      <c r="BH96" s="2"/>
      <c r="BU96" s="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T96" s="2"/>
      <c r="ES96" s="2"/>
    </row>
    <row r="97" s="2" customFormat="1" ht="12.75" customHeight="1">
      <c r="A97" s="5" t="s">
        <v>71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5" t="s">
        <v>72</v>
      </c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32"/>
      <c r="DD97" s="32"/>
      <c r="DE97" s="32"/>
      <c r="DF97" s="32"/>
      <c r="DG97" s="32"/>
    </row>
    <row r="98" s="2" customForma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7" t="s">
        <v>73</v>
      </c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32"/>
      <c r="DD98" s="32"/>
      <c r="DE98" s="32"/>
      <c r="DF98" s="32"/>
      <c r="DG98" s="32"/>
      <c r="DT98" s="2"/>
      <c r="ES98" s="2"/>
    </row>
    <row r="99" s="8" customFormat="1">
      <c r="A99" s="58" t="s">
        <v>74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J99" s="58" t="s">
        <v>75</v>
      </c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</row>
    <row r="100" s="13" customFormat="1" ht="12.75" customHeight="1">
      <c r="A100" s="57" t="s">
        <v>76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6"/>
      <c r="AF100" s="56"/>
      <c r="AG100" s="56"/>
      <c r="AH100" s="56"/>
      <c r="AJ100" s="57" t="s">
        <v>77</v>
      </c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FE100" s="13" t="s">
        <v>78</v>
      </c>
    </row>
  </sheetData>
  <mergeCells count="753">
    <mergeCell ref="EK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AT95"/>
    <mergeCell ref="AU95:BG95"/>
    <mergeCell ref="BH95:BT95"/>
    <mergeCell ref="BU95:CS95"/>
    <mergeCell ref="CT95:DF95"/>
    <mergeCell ref="DG95:DS95"/>
    <mergeCell ref="DT95:ER95"/>
    <mergeCell ref="ES95:FE95"/>
    <mergeCell ref="A97:AO97"/>
    <mergeCell ref="AP97:DB97"/>
    <mergeCell ref="AP98:DB98"/>
    <mergeCell ref="A99:AD99"/>
    <mergeCell ref="AJ99:BM99"/>
    <mergeCell ref="A100:AD100"/>
    <mergeCell ref="AJ100:BM100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O57" activeCellId="0" sqref="FO57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8" t="s">
        <v>0</v>
      </c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213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81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46" customFormat="1" ht="18" customHeight="1">
      <c r="A17" s="43">
        <v>2</v>
      </c>
      <c r="B17" s="44"/>
      <c r="C17" s="44"/>
      <c r="D17" s="44"/>
      <c r="E17" s="45"/>
      <c r="F17" s="50" t="s">
        <v>171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271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256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61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61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43">
        <v>3</v>
      </c>
      <c r="B18" s="44"/>
      <c r="C18" s="44"/>
      <c r="D18" s="44"/>
      <c r="E18" s="45"/>
      <c r="F18" s="50" t="s">
        <v>172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3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3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5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v>5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25" customFormat="1" ht="18" customHeight="1">
      <c r="A19" s="43">
        <v>4</v>
      </c>
      <c r="B19" s="44"/>
      <c r="C19" s="44"/>
      <c r="D19" s="44"/>
      <c r="E19" s="45"/>
      <c r="F19" s="50" t="s">
        <v>82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30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27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34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34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25" customFormat="1" ht="18" customHeight="1">
      <c r="A20" s="43">
        <v>5</v>
      </c>
      <c r="B20" s="44"/>
      <c r="C20" s="44"/>
      <c r="D20" s="44"/>
      <c r="E20" s="45"/>
      <c r="F20" s="50" t="s">
        <v>83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29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23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21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19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19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25" customFormat="1" ht="18" customHeight="1">
      <c r="A21" s="43">
        <v>6</v>
      </c>
      <c r="B21" s="44"/>
      <c r="C21" s="44"/>
      <c r="D21" s="44"/>
      <c r="E21" s="45"/>
      <c r="F21" s="50" t="s">
        <v>174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4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4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0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v>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46" customFormat="1" ht="18" customHeight="1">
      <c r="A22" s="43">
        <v>7</v>
      </c>
      <c r="B22" s="44"/>
      <c r="C22" s="44"/>
      <c r="D22" s="44"/>
      <c r="E22" s="45"/>
      <c r="F22" s="47" t="s">
        <v>21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40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0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40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2"/>
    </row>
    <row r="23" s="25" customFormat="1" ht="18" customHeight="1">
      <c r="A23" s="43">
        <v>8</v>
      </c>
      <c r="B23" s="44"/>
      <c r="C23" s="44"/>
      <c r="D23" s="44"/>
      <c r="E23" s="45"/>
      <c r="F23" s="50" t="s">
        <v>84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98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75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31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v>31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25" customFormat="1" ht="18" customHeight="1">
      <c r="A24" s="43">
        <v>9</v>
      </c>
      <c r="B24" s="44"/>
      <c r="C24" s="44"/>
      <c r="D24" s="44"/>
      <c r="E24" s="45"/>
      <c r="F24" s="50" t="s">
        <v>23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6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6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43">
        <v>10</v>
      </c>
      <c r="B25" s="44"/>
      <c r="C25" s="44"/>
      <c r="D25" s="44"/>
      <c r="E25" s="45"/>
      <c r="F25" s="47" t="s">
        <v>30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0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  <c r="BU25" s="40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40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0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  <c r="DT25" s="40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2"/>
      <c r="ES25" s="40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2"/>
    </row>
    <row r="26" s="46" customFormat="1" ht="18" customHeight="1">
      <c r="A26" s="43">
        <v>11</v>
      </c>
      <c r="B26" s="44"/>
      <c r="C26" s="44"/>
      <c r="D26" s="44"/>
      <c r="E26" s="45"/>
      <c r="F26" s="50" t="s">
        <v>31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373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346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155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v>155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43">
        <v>12</v>
      </c>
      <c r="B27" s="44"/>
      <c r="C27" s="44"/>
      <c r="D27" s="44"/>
      <c r="E27" s="45"/>
      <c r="F27" s="50" t="s">
        <v>179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12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12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29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29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43">
        <v>13</v>
      </c>
      <c r="B28" s="44"/>
      <c r="C28" s="44"/>
      <c r="D28" s="44"/>
      <c r="E28" s="45"/>
      <c r="F28" s="50" t="s">
        <v>142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97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90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75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v>75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43">
        <v>14</v>
      </c>
      <c r="B29" s="44"/>
      <c r="C29" s="44"/>
      <c r="D29" s="44"/>
      <c r="E29" s="45"/>
      <c r="F29" s="50" t="s">
        <v>32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39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24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16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v>16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25" customFormat="1" ht="18" customHeight="1">
      <c r="A30" s="43">
        <v>15</v>
      </c>
      <c r="B30" s="44"/>
      <c r="C30" s="44"/>
      <c r="D30" s="44"/>
      <c r="E30" s="45"/>
      <c r="F30" s="50" t="s">
        <v>143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12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6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21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21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25" customFormat="1" ht="18" customHeight="1">
      <c r="A31" s="43">
        <v>16</v>
      </c>
      <c r="B31" s="44"/>
      <c r="C31" s="44"/>
      <c r="D31" s="44"/>
      <c r="E31" s="45"/>
      <c r="F31" s="50" t="s">
        <v>214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4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4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20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v>20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25" customFormat="1" ht="18" customHeight="1">
      <c r="A32" s="43">
        <v>17</v>
      </c>
      <c r="B32" s="44"/>
      <c r="C32" s="44"/>
      <c r="D32" s="44"/>
      <c r="E32" s="45"/>
      <c r="F32" s="50" t="s">
        <v>215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3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3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0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25" customFormat="1" ht="18" customHeight="1">
      <c r="A33" s="43">
        <v>18</v>
      </c>
      <c r="B33" s="44"/>
      <c r="C33" s="44"/>
      <c r="D33" s="44"/>
      <c r="E33" s="45"/>
      <c r="F33" s="50" t="s">
        <v>216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1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1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46" customFormat="1" ht="18" customHeight="1">
      <c r="A34" s="43">
        <v>19</v>
      </c>
      <c r="B34" s="44"/>
      <c r="C34" s="44"/>
      <c r="D34" s="44"/>
      <c r="E34" s="45"/>
      <c r="F34" s="47" t="s">
        <v>33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  <c r="AU34" s="40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0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2"/>
      <c r="CT34" s="40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0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2"/>
      <c r="DT34" s="40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2"/>
      <c r="ES34" s="40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2"/>
    </row>
    <row r="35" s="25" customFormat="1" ht="18" customHeight="1">
      <c r="A35" s="43">
        <v>20</v>
      </c>
      <c r="B35" s="44"/>
      <c r="C35" s="44"/>
      <c r="D35" s="44"/>
      <c r="E35" s="45"/>
      <c r="F35" s="50" t="s">
        <v>36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2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1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46" customFormat="1" ht="18" customHeight="1">
      <c r="A36" s="43">
        <v>21</v>
      </c>
      <c r="B36" s="44"/>
      <c r="C36" s="44"/>
      <c r="D36" s="44"/>
      <c r="E36" s="45"/>
      <c r="F36" s="47" t="s">
        <v>85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9"/>
      <c r="AU36" s="40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0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2"/>
      <c r="CT36" s="40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0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2"/>
      <c r="DT36" s="40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2"/>
      <c r="ES36" s="40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2"/>
    </row>
    <row r="37" s="46" customFormat="1" ht="18" customHeight="1">
      <c r="A37" s="43">
        <v>22</v>
      </c>
      <c r="B37" s="44"/>
      <c r="C37" s="44"/>
      <c r="D37" s="44"/>
      <c r="E37" s="45"/>
      <c r="F37" s="50" t="s">
        <v>86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290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281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214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214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25" customFormat="1" ht="18" customHeight="1">
      <c r="A38" s="43">
        <v>23</v>
      </c>
      <c r="B38" s="44"/>
      <c r="C38" s="44"/>
      <c r="D38" s="44"/>
      <c r="E38" s="45"/>
      <c r="F38" s="50" t="s">
        <v>182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18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18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11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11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25" customFormat="1" ht="18" customHeight="1">
      <c r="A39" s="43">
        <v>24</v>
      </c>
      <c r="B39" s="44"/>
      <c r="C39" s="44"/>
      <c r="D39" s="44"/>
      <c r="E39" s="45"/>
      <c r="F39" s="50" t="s">
        <v>206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3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3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11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v>11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46" customFormat="1" ht="18" customHeight="1">
      <c r="A40" s="43">
        <v>25</v>
      </c>
      <c r="B40" s="44"/>
      <c r="C40" s="44"/>
      <c r="D40" s="44"/>
      <c r="E40" s="45"/>
      <c r="F40" s="47" t="s">
        <v>87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9"/>
      <c r="AU40" s="40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0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2"/>
      <c r="CT40" s="40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0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2"/>
      <c r="DT40" s="40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2"/>
      <c r="ES40" s="40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2"/>
    </row>
    <row r="41" s="46" customFormat="1" ht="18" customHeight="1">
      <c r="A41" s="43">
        <v>26</v>
      </c>
      <c r="B41" s="44"/>
      <c r="C41" s="44"/>
      <c r="D41" s="44"/>
      <c r="E41" s="45"/>
      <c r="F41" s="50" t="s">
        <v>88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336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317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145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v>145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25" customFormat="1" ht="18" customHeight="1">
      <c r="A42" s="43">
        <v>27</v>
      </c>
      <c r="B42" s="44"/>
      <c r="C42" s="44"/>
      <c r="D42" s="44"/>
      <c r="E42" s="45"/>
      <c r="F42" s="50" t="s">
        <v>183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12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>
        <v>12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23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v>23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25" customFormat="1" ht="18" customHeight="1">
      <c r="A43" s="43">
        <v>28</v>
      </c>
      <c r="B43" s="44"/>
      <c r="C43" s="44"/>
      <c r="D43" s="44"/>
      <c r="E43" s="45"/>
      <c r="F43" s="50" t="s">
        <v>184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12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12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22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v>22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25" customFormat="1" ht="18" customHeight="1">
      <c r="A44" s="43">
        <v>29</v>
      </c>
      <c r="B44" s="44"/>
      <c r="C44" s="44"/>
      <c r="D44" s="44"/>
      <c r="E44" s="45"/>
      <c r="F44" s="50" t="s">
        <v>217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2"/>
      <c r="AU44" s="29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29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>
        <v>28</v>
      </c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29">
        <v>28</v>
      </c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>
        <v>36</v>
      </c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>
        <v>36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25" customFormat="1" ht="18" customHeight="1">
      <c r="A45" s="43">
        <v>30</v>
      </c>
      <c r="B45" s="44"/>
      <c r="C45" s="44"/>
      <c r="D45" s="44"/>
      <c r="E45" s="45"/>
      <c r="F45" s="50" t="s">
        <v>185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113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101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143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v>143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46" customFormat="1" ht="18" customHeight="1">
      <c r="A46" s="43">
        <v>31</v>
      </c>
      <c r="B46" s="44"/>
      <c r="C46" s="44"/>
      <c r="D46" s="44"/>
      <c r="E46" s="45"/>
      <c r="F46" s="47" t="s">
        <v>90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9"/>
      <c r="AU46" s="40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0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2"/>
      <c r="CT46" s="40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0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2"/>
      <c r="DT46" s="40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2"/>
      <c r="ES46" s="40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2"/>
    </row>
    <row r="47" s="46" customFormat="1" ht="18" customHeight="1">
      <c r="A47" s="43">
        <v>32</v>
      </c>
      <c r="B47" s="44"/>
      <c r="C47" s="44"/>
      <c r="D47" s="44"/>
      <c r="E47" s="45"/>
      <c r="F47" s="50" t="s">
        <v>106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299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281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54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54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25" customFormat="1" ht="18" customHeight="1">
      <c r="A48" s="43">
        <v>33</v>
      </c>
      <c r="B48" s="44"/>
      <c r="C48" s="44"/>
      <c r="D48" s="44"/>
      <c r="E48" s="45"/>
      <c r="F48" s="50" t="s">
        <v>152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29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29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1"/>
      <c r="CT48" s="29">
        <v>0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29">
        <v>0</v>
      </c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1"/>
      <c r="DT48" s="29">
        <v>0</v>
      </c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1"/>
      <c r="ES48" s="29"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25" customFormat="1" ht="18" customHeight="1">
      <c r="A49" s="43">
        <v>34</v>
      </c>
      <c r="B49" s="44"/>
      <c r="C49" s="44"/>
      <c r="D49" s="44"/>
      <c r="E49" s="45"/>
      <c r="F49" s="50" t="s">
        <v>91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135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116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114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v>114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46" customFormat="1" ht="18" customHeight="1">
      <c r="A50" s="43">
        <v>35</v>
      </c>
      <c r="B50" s="44"/>
      <c r="C50" s="44"/>
      <c r="D50" s="44"/>
      <c r="E50" s="45"/>
      <c r="F50" s="47" t="s">
        <v>45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40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0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2"/>
      <c r="CT50" s="40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0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2"/>
      <c r="DT50" s="40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2"/>
      <c r="ES50" s="40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2"/>
    </row>
    <row r="51" s="25" customFormat="1" ht="18" customHeight="1">
      <c r="A51" s="43">
        <v>36</v>
      </c>
      <c r="B51" s="44"/>
      <c r="C51" s="44"/>
      <c r="D51" s="44"/>
      <c r="E51" s="45"/>
      <c r="F51" s="50" t="s">
        <v>46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425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398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121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v>121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43">
        <v>37</v>
      </c>
      <c r="B52" s="44"/>
      <c r="C52" s="44"/>
      <c r="D52" s="44"/>
      <c r="E52" s="45"/>
      <c r="F52" s="47" t="s">
        <v>48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9"/>
      <c r="AU52" s="40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0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2"/>
      <c r="BU52" s="40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2"/>
      <c r="CT52" s="40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0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2"/>
      <c r="DT52" s="40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2"/>
      <c r="ES52" s="40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2"/>
    </row>
    <row r="53" s="25" customFormat="1" ht="18" customHeight="1">
      <c r="A53" s="43">
        <v>38</v>
      </c>
      <c r="B53" s="44"/>
      <c r="C53" s="44"/>
      <c r="D53" s="44"/>
      <c r="E53" s="45"/>
      <c r="F53" s="50" t="s">
        <v>52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1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1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0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v>0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="46" customFormat="1" ht="18" customHeight="1">
      <c r="A54" s="43">
        <v>39</v>
      </c>
      <c r="B54" s="44"/>
      <c r="C54" s="44"/>
      <c r="D54" s="44"/>
      <c r="E54" s="45"/>
      <c r="F54" s="47" t="s">
        <v>53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  <c r="AU54" s="40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0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  <c r="BU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2"/>
      <c r="CT54" s="40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0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2"/>
      <c r="DT54" s="40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2"/>
      <c r="ES54" s="40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2"/>
    </row>
    <row r="55" s="25" customFormat="1" ht="18" customHeight="1">
      <c r="A55" s="43">
        <v>40</v>
      </c>
      <c r="B55" s="44"/>
      <c r="C55" s="44"/>
      <c r="D55" s="44"/>
      <c r="E55" s="45"/>
      <c r="F55" s="50" t="s">
        <v>54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293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282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175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175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46" customFormat="1" ht="18" customHeight="1">
      <c r="A56" s="43">
        <v>41</v>
      </c>
      <c r="B56" s="44"/>
      <c r="C56" s="44"/>
      <c r="D56" s="44"/>
      <c r="E56" s="45"/>
      <c r="F56" s="47" t="s">
        <v>55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9"/>
      <c r="AU56" s="29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25" customFormat="1" ht="18" customHeight="1">
      <c r="A57" s="43">
        <v>42</v>
      </c>
      <c r="B57" s="44"/>
      <c r="C57" s="44"/>
      <c r="D57" s="44"/>
      <c r="E57" s="45"/>
      <c r="F57" s="50" t="s">
        <v>57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72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69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67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v>67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43">
        <v>43</v>
      </c>
      <c r="B58" s="44"/>
      <c r="C58" s="44"/>
      <c r="D58" s="44"/>
      <c r="E58" s="45"/>
      <c r="F58" s="47" t="s">
        <v>189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40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0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2"/>
      <c r="BU58" s="40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2"/>
      <c r="CT58" s="40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0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2"/>
      <c r="DT58" s="40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2"/>
      <c r="ES58" s="40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2"/>
    </row>
    <row r="59" s="25" customFormat="1" ht="18" customHeight="1">
      <c r="A59" s="43">
        <v>44</v>
      </c>
      <c r="B59" s="44"/>
      <c r="C59" s="44"/>
      <c r="D59" s="44"/>
      <c r="E59" s="45"/>
      <c r="F59" s="50" t="s">
        <v>191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23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23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4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4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25" customFormat="1" ht="18" customHeight="1">
      <c r="A60" s="43">
        <v>45</v>
      </c>
      <c r="B60" s="44"/>
      <c r="C60" s="44"/>
      <c r="D60" s="44"/>
      <c r="E60" s="45"/>
      <c r="F60" s="50" t="s">
        <v>192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  <c r="AU60" s="29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29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29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1"/>
      <c r="CT60" s="29">
        <v>184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29">
        <v>184</v>
      </c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1"/>
      <c r="DT60" s="29">
        <v>31</v>
      </c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1"/>
      <c r="ES60" s="29">
        <v>31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46" customFormat="1" ht="18" customHeight="1">
      <c r="A61" s="43">
        <v>46</v>
      </c>
      <c r="B61" s="44"/>
      <c r="C61" s="44"/>
      <c r="D61" s="44"/>
      <c r="E61" s="45"/>
      <c r="F61" s="47" t="s">
        <v>58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9"/>
      <c r="AU61" s="40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0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2"/>
      <c r="CT61" s="40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0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2"/>
      <c r="DT61" s="40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2"/>
      <c r="ES61" s="40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2"/>
    </row>
    <row r="62" s="25" customFormat="1" ht="18" customHeight="1">
      <c r="A62" s="43">
        <v>47</v>
      </c>
      <c r="B62" s="44"/>
      <c r="C62" s="44"/>
      <c r="D62" s="44"/>
      <c r="E62" s="45"/>
      <c r="F62" s="50" t="s">
        <v>218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2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>
        <v>2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>
        <v>0</v>
      </c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>
        <v>0</v>
      </c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25" customFormat="1" ht="18" customHeight="1">
      <c r="A63" s="43">
        <v>48</v>
      </c>
      <c r="B63" s="44"/>
      <c r="C63" s="44"/>
      <c r="D63" s="44"/>
      <c r="E63" s="45"/>
      <c r="F63" s="50" t="s">
        <v>195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12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12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23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v>23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25" customFormat="1" ht="18" customHeight="1">
      <c r="A64" s="43">
        <v>49</v>
      </c>
      <c r="B64" s="44"/>
      <c r="C64" s="44"/>
      <c r="D64" s="44"/>
      <c r="E64" s="45"/>
      <c r="F64" s="50" t="s">
        <v>196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2"/>
      <c r="AU64" s="29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29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1"/>
      <c r="BU64" s="29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1"/>
      <c r="CT64" s="29">
        <v>12</v>
      </c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29">
        <v>12</v>
      </c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1"/>
      <c r="DT64" s="29">
        <v>22</v>
      </c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1"/>
      <c r="ES64" s="29">
        <v>22</v>
      </c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1"/>
    </row>
    <row r="65" s="25" customFormat="1" ht="18" customHeight="1">
      <c r="A65" s="43">
        <v>50</v>
      </c>
      <c r="B65" s="44"/>
      <c r="C65" s="44"/>
      <c r="D65" s="44"/>
      <c r="E65" s="45"/>
      <c r="F65" s="47" t="s">
        <v>65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9"/>
      <c r="AU65" s="29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25" customFormat="1" ht="18" customHeight="1">
      <c r="A66" s="43">
        <v>51</v>
      </c>
      <c r="B66" s="44"/>
      <c r="C66" s="44"/>
      <c r="D66" s="44"/>
      <c r="E66" s="45"/>
      <c r="F66" s="50" t="s">
        <v>66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2"/>
      <c r="AU66" s="29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29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1"/>
      <c r="BU66" s="29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1"/>
      <c r="CT66" s="29">
        <v>249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29">
        <v>237</v>
      </c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1"/>
      <c r="DT66" s="29">
        <v>24</v>
      </c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1"/>
      <c r="ES66" s="29">
        <v>24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46" customFormat="1" ht="18" customHeight="1">
      <c r="A67" s="43">
        <v>52</v>
      </c>
      <c r="B67" s="44"/>
      <c r="C67" s="44"/>
      <c r="D67" s="44"/>
      <c r="E67" s="45"/>
      <c r="F67" s="47" t="s">
        <v>98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9"/>
      <c r="AU67" s="40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0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2"/>
      <c r="CT67" s="40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0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2"/>
      <c r="DT67" s="40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2"/>
      <c r="ES67" s="40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2"/>
    </row>
    <row r="68" s="25" customFormat="1" ht="18" customHeight="1">
      <c r="A68" s="43">
        <v>53</v>
      </c>
      <c r="B68" s="44"/>
      <c r="C68" s="44"/>
      <c r="D68" s="44"/>
      <c r="E68" s="45"/>
      <c r="F68" s="50" t="s">
        <v>167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2"/>
      <c r="AU68" s="29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29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1"/>
      <c r="BU68" s="29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1"/>
      <c r="CT68" s="29">
        <v>8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29">
        <v>8</v>
      </c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1"/>
      <c r="DT68" s="29">
        <v>20</v>
      </c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>
        <v>20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="46" customFormat="1" ht="18" customHeight="1">
      <c r="A69" s="37" t="s">
        <v>70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9"/>
      <c r="AU69" s="40">
        <f>SUM(AU16:BG68)</f>
        <v>0</v>
      </c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0">
        <f>SUM(BH16:BT68)</f>
        <v>0</v>
      </c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>
        <f>SUM(BU16:CR68)</f>
        <v>0</v>
      </c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2"/>
      <c r="CT69" s="40">
        <f>SUM(CT16:DF68)</f>
        <v>3505</v>
      </c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0">
        <f>SUM(DG16:DS68)</f>
        <v>3274</v>
      </c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2"/>
      <c r="DT69" s="40">
        <f>SUM(DT16:ER68)</f>
        <v>1726</v>
      </c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2"/>
      <c r="ES69" s="40">
        <f>SUM(ES16:FE68)</f>
        <v>1726</v>
      </c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2"/>
    </row>
    <row r="70" s="2" customFormat="1" ht="12.75" customHeight="1">
      <c r="B70" s="54"/>
      <c r="C70" s="54"/>
      <c r="D70" s="54"/>
      <c r="E70" s="54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U70" s="2"/>
      <c r="BH70" s="2"/>
      <c r="BU70" s="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T70" s="2"/>
      <c r="ES70" s="2"/>
    </row>
    <row r="71" s="2" customFormat="1" ht="12.75" customHeight="1">
      <c r="A71" s="5" t="s">
        <v>71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5" t="s">
        <v>72</v>
      </c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32"/>
      <c r="DD71" s="32"/>
      <c r="DE71" s="32"/>
      <c r="DF71" s="32"/>
      <c r="DG71" s="32"/>
    </row>
    <row r="72" s="2" customForma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7" t="s">
        <v>73</v>
      </c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32"/>
      <c r="DD72" s="32"/>
      <c r="DE72" s="32"/>
      <c r="DF72" s="32"/>
      <c r="DG72" s="32"/>
      <c r="DT72" s="2"/>
      <c r="ES72" s="2"/>
    </row>
    <row r="73" s="8" customFormat="1">
      <c r="A73" s="58" t="s">
        <v>74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J73" s="58" t="s">
        <v>75</v>
      </c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</row>
    <row r="74" s="13" customFormat="1" ht="12.75" customHeight="1">
      <c r="A74" s="57" t="s">
        <v>76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6"/>
      <c r="AF74" s="56"/>
      <c r="AG74" s="56"/>
      <c r="AH74" s="56"/>
      <c r="AJ74" s="57" t="s">
        <v>77</v>
      </c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FE74" s="13" t="s">
        <v>78</v>
      </c>
    </row>
  </sheetData>
  <mergeCells count="519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AT69"/>
    <mergeCell ref="AU69:BG69"/>
    <mergeCell ref="BH69:BT69"/>
    <mergeCell ref="BU69:CS69"/>
    <mergeCell ref="CT69:DF69"/>
    <mergeCell ref="DG69:DS69"/>
    <mergeCell ref="DT69:ER69"/>
    <mergeCell ref="ES69:FE69"/>
    <mergeCell ref="A71:AO71"/>
    <mergeCell ref="AP71:DB71"/>
    <mergeCell ref="AP72:DB72"/>
    <mergeCell ref="A73:AD73"/>
    <mergeCell ref="AJ73:BM73"/>
    <mergeCell ref="A74:AD74"/>
    <mergeCell ref="AJ74:BM7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2" zoomScale="100" workbookViewId="0">
      <selection activeCell="GA23" activeCellId="0" sqref="GA23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7" t="s">
        <v>0</v>
      </c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219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65">
        <v>1</v>
      </c>
      <c r="B16" s="66"/>
      <c r="C16" s="66"/>
      <c r="D16" s="66"/>
      <c r="E16" s="67"/>
      <c r="F16" s="47" t="s">
        <v>81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40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2"/>
    </row>
    <row r="17" s="46" customFormat="1" ht="18" customHeight="1">
      <c r="A17" s="65">
        <v>2</v>
      </c>
      <c r="B17" s="66"/>
      <c r="C17" s="66"/>
      <c r="D17" s="66"/>
      <c r="E17" s="67"/>
      <c r="F17" s="50" t="s">
        <v>171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9"/>
      <c r="AU17" s="29">
        <v>6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>
        <v>6</v>
      </c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>
        <v>0</v>
      </c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166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158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4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f t="shared" ref="ES17:ES57" si="15">DT17+BU17</f>
        <v>4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25" customFormat="1" ht="18" customHeight="1">
      <c r="A18" s="65">
        <v>3</v>
      </c>
      <c r="B18" s="66"/>
      <c r="C18" s="66"/>
      <c r="D18" s="66"/>
      <c r="E18" s="67"/>
      <c r="F18" s="50" t="s">
        <v>82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29">
        <v>9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29">
        <v>9</v>
      </c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1"/>
      <c r="BU18" s="29">
        <v>8</v>
      </c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29">
        <v>27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29">
        <v>27</v>
      </c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29">
        <v>14</v>
      </c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1"/>
      <c r="ES18" s="29">
        <f t="shared" si="15"/>
        <v>22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25" customFormat="1" ht="18" customHeight="1">
      <c r="A19" s="65">
        <v>4</v>
      </c>
      <c r="B19" s="66"/>
      <c r="C19" s="66"/>
      <c r="D19" s="66"/>
      <c r="E19" s="67"/>
      <c r="F19" s="50" t="s">
        <v>174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3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3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0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v>0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25" customFormat="1" ht="18" customHeight="1">
      <c r="A20" s="65">
        <v>5</v>
      </c>
      <c r="B20" s="66"/>
      <c r="C20" s="66"/>
      <c r="D20" s="66"/>
      <c r="E20" s="67"/>
      <c r="F20" s="50" t="s">
        <v>83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29">
        <v>2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29">
        <v>2</v>
      </c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1"/>
      <c r="BU20" s="29">
        <v>0</v>
      </c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29">
        <v>14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29">
        <v>14</v>
      </c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1"/>
      <c r="DT20" s="29">
        <v>2</v>
      </c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1"/>
      <c r="ES20" s="29">
        <v>2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46" customFormat="1" ht="18" customHeight="1">
      <c r="A21" s="65">
        <v>6</v>
      </c>
      <c r="B21" s="66"/>
      <c r="C21" s="66"/>
      <c r="D21" s="66"/>
      <c r="E21" s="67"/>
      <c r="F21" s="47" t="s">
        <v>21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9"/>
      <c r="AU21" s="40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0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2"/>
      <c r="CT21" s="40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0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2"/>
      <c r="DT21" s="40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2"/>
      <c r="ES21" s="40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2"/>
    </row>
    <row r="22" s="46" customFormat="1" ht="18" customHeight="1">
      <c r="A22" s="65">
        <v>7</v>
      </c>
      <c r="B22" s="66"/>
      <c r="C22" s="66"/>
      <c r="D22" s="66"/>
      <c r="E22" s="67"/>
      <c r="F22" s="50" t="s">
        <v>22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29">
        <v>3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29">
        <v>3</v>
      </c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1"/>
      <c r="BU22" s="29">
        <v>0</v>
      </c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29">
        <v>116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29">
        <v>109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  <c r="DT22" s="29">
        <v>1</v>
      </c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1"/>
      <c r="ES22" s="29">
        <f t="shared" si="15"/>
        <v>1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25" customFormat="1" ht="18" customHeight="1">
      <c r="A23" s="65">
        <v>8</v>
      </c>
      <c r="B23" s="66"/>
      <c r="C23" s="66"/>
      <c r="D23" s="66"/>
      <c r="E23" s="67"/>
      <c r="F23" s="50" t="s">
        <v>23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>
        <v>5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>
        <v>5</v>
      </c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>
        <v>3</v>
      </c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8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8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2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f t="shared" si="15"/>
        <v>5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25" customFormat="1" ht="18" customHeight="1">
      <c r="A24" s="65">
        <v>9</v>
      </c>
      <c r="B24" s="66"/>
      <c r="C24" s="66"/>
      <c r="D24" s="66"/>
      <c r="E24" s="67"/>
      <c r="F24" s="50" t="s">
        <v>84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9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1"/>
      <c r="BU24" s="29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29">
        <v>2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29">
        <v>2</v>
      </c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  <c r="DT24" s="29">
        <v>0</v>
      </c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1"/>
      <c r="ES24" s="29"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65">
        <v>10</v>
      </c>
      <c r="B25" s="66"/>
      <c r="C25" s="66"/>
      <c r="D25" s="66"/>
      <c r="E25" s="67"/>
      <c r="F25" s="47" t="s">
        <v>30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0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  <c r="BU25" s="40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40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0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  <c r="DT25" s="40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2"/>
      <c r="ES25" s="40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2"/>
    </row>
    <row r="26" s="46" customFormat="1" ht="18" customHeight="1">
      <c r="A26" s="65">
        <v>11</v>
      </c>
      <c r="B26" s="66"/>
      <c r="C26" s="66"/>
      <c r="D26" s="66"/>
      <c r="E26" s="67"/>
      <c r="F26" s="50" t="s">
        <v>31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29">
        <v>19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9">
        <v>18</v>
      </c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29">
        <v>5</v>
      </c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29">
        <v>241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29">
        <v>230</v>
      </c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  <c r="DT26" s="29">
        <v>9</v>
      </c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1"/>
      <c r="ES26" s="29">
        <f t="shared" si="15"/>
        <v>14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25" customFormat="1" ht="18" customHeight="1">
      <c r="A27" s="65">
        <v>12</v>
      </c>
      <c r="B27" s="66"/>
      <c r="C27" s="66"/>
      <c r="D27" s="66"/>
      <c r="E27" s="67"/>
      <c r="F27" s="50" t="s">
        <v>216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4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4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3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v>3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25" customFormat="1" ht="18" customHeight="1">
      <c r="A28" s="65">
        <v>13</v>
      </c>
      <c r="B28" s="66"/>
      <c r="C28" s="66"/>
      <c r="D28" s="66"/>
      <c r="E28" s="67"/>
      <c r="F28" s="50" t="s">
        <v>179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29">
        <v>5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29">
        <v>5</v>
      </c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1"/>
      <c r="BU28" s="29">
        <v>5</v>
      </c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29">
        <v>10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9">
        <v>10</v>
      </c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1"/>
      <c r="DT28" s="29">
        <v>10</v>
      </c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1"/>
      <c r="ES28" s="29">
        <f t="shared" si="15"/>
        <v>15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25" customFormat="1" ht="18" customHeight="1">
      <c r="A29" s="65">
        <v>14</v>
      </c>
      <c r="B29" s="66"/>
      <c r="C29" s="66"/>
      <c r="D29" s="66"/>
      <c r="E29" s="67"/>
      <c r="F29" s="50" t="s">
        <v>142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>
        <v>5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>
        <v>5</v>
      </c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>
        <v>3</v>
      </c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16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16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5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f t="shared" si="15"/>
        <v>8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25" customFormat="1" ht="18" customHeight="1">
      <c r="A30" s="65">
        <v>15</v>
      </c>
      <c r="B30" s="66"/>
      <c r="C30" s="66"/>
      <c r="D30" s="66"/>
      <c r="E30" s="67"/>
      <c r="F30" s="50" t="s">
        <v>215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29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1"/>
      <c r="CT30" s="29">
        <v>1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29">
        <v>1</v>
      </c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1"/>
      <c r="DT30" s="29">
        <v>0</v>
      </c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46" customFormat="1" ht="18" customHeight="1">
      <c r="A31" s="65">
        <v>16</v>
      </c>
      <c r="B31" s="66"/>
      <c r="C31" s="66"/>
      <c r="D31" s="66"/>
      <c r="E31" s="67"/>
      <c r="F31" s="47" t="s">
        <v>85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9"/>
      <c r="AU31" s="40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0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2"/>
      <c r="BU31" s="40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2"/>
      <c r="CT31" s="40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0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2"/>
      <c r="DT31" s="40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2"/>
      <c r="ES31" s="40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2"/>
    </row>
    <row r="32" s="46" customFormat="1" ht="18" customHeight="1">
      <c r="A32" s="65">
        <v>17</v>
      </c>
      <c r="B32" s="66"/>
      <c r="C32" s="66"/>
      <c r="D32" s="66"/>
      <c r="E32" s="67"/>
      <c r="F32" s="50" t="s">
        <v>86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29">
        <v>15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29">
        <v>14</v>
      </c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29">
        <v>1</v>
      </c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v>276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29">
        <v>268</v>
      </c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1"/>
      <c r="DT32" s="29">
        <v>72</v>
      </c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1"/>
      <c r="ES32" s="29">
        <f t="shared" si="15"/>
        <v>73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25" customFormat="1" ht="18" customHeight="1">
      <c r="A33" s="65">
        <v>18</v>
      </c>
      <c r="B33" s="66"/>
      <c r="C33" s="66"/>
      <c r="D33" s="66"/>
      <c r="E33" s="67"/>
      <c r="F33" s="50" t="s">
        <v>182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2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2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1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v>1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25" customFormat="1" ht="18" customHeight="1">
      <c r="A34" s="65">
        <v>19</v>
      </c>
      <c r="B34" s="66"/>
      <c r="C34" s="66"/>
      <c r="D34" s="66"/>
      <c r="E34" s="67"/>
      <c r="F34" s="50" t="s">
        <v>206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29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29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1"/>
      <c r="BU34" s="29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  <c r="CT34" s="29">
        <v>3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29">
        <v>3</v>
      </c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1"/>
      <c r="DT34" s="29">
        <v>1</v>
      </c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1"/>
      <c r="ES34" s="29">
        <v>1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46" customFormat="1" ht="18" customHeight="1">
      <c r="A35" s="65">
        <v>20</v>
      </c>
      <c r="B35" s="66"/>
      <c r="C35" s="66"/>
      <c r="D35" s="66"/>
      <c r="E35" s="67"/>
      <c r="F35" s="47" t="s">
        <v>87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9"/>
      <c r="AU35" s="40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0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2"/>
      <c r="CT35" s="40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0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2"/>
      <c r="DT35" s="40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2"/>
      <c r="ES35" s="40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2"/>
    </row>
    <row r="36" s="46" customFormat="1" ht="18" customHeight="1">
      <c r="A36" s="65">
        <v>21</v>
      </c>
      <c r="B36" s="66"/>
      <c r="C36" s="66"/>
      <c r="D36" s="66"/>
      <c r="E36" s="67"/>
      <c r="F36" s="50" t="s">
        <v>88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9"/>
      <c r="AU36" s="29">
        <v>16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29">
        <v>16</v>
      </c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1"/>
      <c r="BU36" s="29">
        <v>1</v>
      </c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1"/>
      <c r="CT36" s="29">
        <v>174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29">
        <v>166</v>
      </c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1"/>
      <c r="DT36" s="29">
        <v>9</v>
      </c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1"/>
      <c r="ES36" s="29">
        <f t="shared" si="15"/>
        <v>10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25" customFormat="1" ht="18" customHeight="1">
      <c r="A37" s="65">
        <v>22</v>
      </c>
      <c r="B37" s="66"/>
      <c r="C37" s="66"/>
      <c r="D37" s="66"/>
      <c r="E37" s="67"/>
      <c r="F37" s="50" t="s">
        <v>183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12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12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10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v>10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25" customFormat="1" ht="18" customHeight="1">
      <c r="A38" s="65">
        <v>23</v>
      </c>
      <c r="B38" s="66"/>
      <c r="C38" s="66"/>
      <c r="D38" s="66"/>
      <c r="E38" s="67"/>
      <c r="F38" s="50" t="s">
        <v>184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29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1"/>
      <c r="BU38" s="29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  <c r="CT38" s="29">
        <v>12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29">
        <v>12</v>
      </c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1"/>
      <c r="DT38" s="29">
        <v>12</v>
      </c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1"/>
      <c r="ES38" s="29">
        <v>12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25" customFormat="1" ht="18" customHeight="1">
      <c r="A39" s="65">
        <v>24</v>
      </c>
      <c r="B39" s="66"/>
      <c r="C39" s="66"/>
      <c r="D39" s="66"/>
      <c r="E39" s="67"/>
      <c r="F39" s="50" t="s">
        <v>151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>
        <v>3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>
        <v>3</v>
      </c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>
        <v>1</v>
      </c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9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9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2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f t="shared" si="15"/>
        <v>3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46" customFormat="1" ht="18" customHeight="1">
      <c r="A40" s="65">
        <v>25</v>
      </c>
      <c r="B40" s="66"/>
      <c r="C40" s="66"/>
      <c r="D40" s="66"/>
      <c r="E40" s="67"/>
      <c r="F40" s="47" t="s">
        <v>90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9"/>
      <c r="AU40" s="40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0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2"/>
      <c r="CT40" s="40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0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2"/>
      <c r="DT40" s="40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2"/>
      <c r="ES40" s="40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2"/>
    </row>
    <row r="41" s="46" customFormat="1" ht="18" customHeight="1">
      <c r="A41" s="65">
        <v>26</v>
      </c>
      <c r="B41" s="66"/>
      <c r="C41" s="66"/>
      <c r="D41" s="66"/>
      <c r="E41" s="67"/>
      <c r="F41" s="50" t="s">
        <v>106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>
        <v>5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>
        <v>5</v>
      </c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>
        <v>0</v>
      </c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198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188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f t="shared" si="15"/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25" customFormat="1" ht="18" customHeight="1">
      <c r="A42" s="65">
        <v>27</v>
      </c>
      <c r="B42" s="66"/>
      <c r="C42" s="66"/>
      <c r="D42" s="66"/>
      <c r="E42" s="67"/>
      <c r="F42" s="50" t="s">
        <v>91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29">
        <v>4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29">
        <v>4</v>
      </c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1"/>
      <c r="BU42" s="29">
        <v>4</v>
      </c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1"/>
      <c r="CT42" s="29">
        <v>31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29">
        <v>31</v>
      </c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1"/>
      <c r="DT42" s="29">
        <v>6</v>
      </c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1"/>
      <c r="ES42" s="29">
        <f t="shared" si="15"/>
        <v>10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46" customFormat="1" ht="18" customHeight="1">
      <c r="A43" s="65">
        <v>28</v>
      </c>
      <c r="B43" s="66"/>
      <c r="C43" s="66"/>
      <c r="D43" s="66"/>
      <c r="E43" s="67"/>
      <c r="F43" s="47" t="s">
        <v>45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9"/>
      <c r="AU43" s="40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0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2"/>
      <c r="CT43" s="40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0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2"/>
      <c r="DT43" s="40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2"/>
      <c r="ES43" s="40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2"/>
    </row>
    <row r="44" s="25" customFormat="1" ht="18" customHeight="1">
      <c r="A44" s="65">
        <v>29</v>
      </c>
      <c r="B44" s="66"/>
      <c r="C44" s="66"/>
      <c r="D44" s="66"/>
      <c r="E44" s="67"/>
      <c r="F44" s="50" t="s">
        <v>46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2"/>
      <c r="AU44" s="29">
        <v>7</v>
      </c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29">
        <v>7</v>
      </c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>
        <v>0</v>
      </c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1"/>
      <c r="CT44" s="29">
        <v>248</v>
      </c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29">
        <v>236</v>
      </c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1"/>
      <c r="DT44" s="29">
        <v>2</v>
      </c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1"/>
      <c r="ES44" s="29">
        <f t="shared" si="15"/>
        <v>2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46" customFormat="1" ht="18" customHeight="1">
      <c r="A45" s="65">
        <v>30</v>
      </c>
      <c r="B45" s="66"/>
      <c r="C45" s="66"/>
      <c r="D45" s="66"/>
      <c r="E45" s="67"/>
      <c r="F45" s="47" t="s">
        <v>48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9"/>
      <c r="AU45" s="40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0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2"/>
      <c r="CT45" s="40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0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2"/>
      <c r="DT45" s="40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2"/>
      <c r="ES45" s="40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2"/>
    </row>
    <row r="46" s="46" customFormat="1" ht="18" customHeight="1">
      <c r="A46" s="65">
        <v>31</v>
      </c>
      <c r="B46" s="66"/>
      <c r="C46" s="66"/>
      <c r="D46" s="66"/>
      <c r="E46" s="67"/>
      <c r="F46" s="50" t="s">
        <v>49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9"/>
      <c r="AU46" s="40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0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2"/>
      <c r="CT46" s="29">
        <v>153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29">
        <v>142</v>
      </c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1"/>
      <c r="DT46" s="29">
        <v>4</v>
      </c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1"/>
      <c r="ES46" s="29">
        <v>4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="25" customFormat="1" ht="18" customHeight="1">
      <c r="A47" s="65">
        <v>32</v>
      </c>
      <c r="B47" s="66"/>
      <c r="C47" s="66"/>
      <c r="D47" s="66"/>
      <c r="E47" s="67"/>
      <c r="F47" s="50" t="s">
        <v>50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>
        <v>1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>
        <v>1</v>
      </c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0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48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45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6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v>6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46" customFormat="1" ht="18" customHeight="1">
      <c r="A48" s="65">
        <v>33</v>
      </c>
      <c r="B48" s="66"/>
      <c r="C48" s="66"/>
      <c r="D48" s="66"/>
      <c r="E48" s="67"/>
      <c r="F48" s="47" t="s">
        <v>53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9"/>
      <c r="AU48" s="40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0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2"/>
      <c r="CT48" s="40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0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2"/>
      <c r="DT48" s="40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2"/>
      <c r="ES48" s="40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2"/>
    </row>
    <row r="49" s="25" customFormat="1" ht="18" customHeight="1">
      <c r="A49" s="65">
        <v>34</v>
      </c>
      <c r="B49" s="66"/>
      <c r="C49" s="66"/>
      <c r="D49" s="66"/>
      <c r="E49" s="67"/>
      <c r="F49" s="50" t="s">
        <v>54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>
        <v>15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>
        <v>14</v>
      </c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1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258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250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49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f t="shared" si="15"/>
        <v>50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46" customFormat="1" ht="18" customHeight="1">
      <c r="A50" s="65">
        <v>35</v>
      </c>
      <c r="B50" s="66"/>
      <c r="C50" s="66"/>
      <c r="D50" s="66"/>
      <c r="E50" s="67"/>
      <c r="F50" s="47" t="s">
        <v>55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40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0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2"/>
      <c r="CT50" s="40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0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2"/>
      <c r="DT50" s="40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2"/>
      <c r="ES50" s="40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2"/>
    </row>
    <row r="51" s="46" customFormat="1" ht="18" customHeight="1">
      <c r="A51" s="65">
        <v>36</v>
      </c>
      <c r="B51" s="66"/>
      <c r="C51" s="66"/>
      <c r="D51" s="66"/>
      <c r="E51" s="67"/>
      <c r="F51" s="50" t="s">
        <v>56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>
        <v>4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>
        <v>4</v>
      </c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>
        <v>0</v>
      </c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116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109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1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f t="shared" si="15"/>
        <v>1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25" customFormat="1" ht="18" customHeight="1">
      <c r="A52" s="65">
        <v>37</v>
      </c>
      <c r="B52" s="66"/>
      <c r="C52" s="66"/>
      <c r="D52" s="66"/>
      <c r="E52" s="67"/>
      <c r="F52" s="50" t="s">
        <v>57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2"/>
      <c r="AU52" s="29">
        <v>3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29">
        <v>3</v>
      </c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2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1"/>
      <c r="CT52" s="29">
        <v>37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29">
        <v>37</v>
      </c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1"/>
      <c r="DT52" s="29">
        <v>6</v>
      </c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1"/>
      <c r="ES52" s="29">
        <f t="shared" si="15"/>
        <v>8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46" customFormat="1" ht="18" customHeight="1">
      <c r="A53" s="65">
        <v>38</v>
      </c>
      <c r="B53" s="66"/>
      <c r="C53" s="66"/>
      <c r="D53" s="66"/>
      <c r="E53" s="67"/>
      <c r="F53" s="47" t="s">
        <v>58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9"/>
      <c r="AU53" s="40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0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2"/>
      <c r="BU53" s="40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2"/>
      <c r="CT53" s="40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0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2"/>
      <c r="DT53" s="40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2"/>
      <c r="ES53" s="40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2"/>
    </row>
    <row r="54" s="25" customFormat="1" ht="18" customHeight="1">
      <c r="A54" s="65">
        <v>39</v>
      </c>
      <c r="B54" s="66"/>
      <c r="C54" s="66"/>
      <c r="D54" s="66"/>
      <c r="E54" s="67"/>
      <c r="F54" s="50" t="s">
        <v>195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2"/>
      <c r="AU54" s="29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29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1"/>
      <c r="BU54" s="2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1"/>
      <c r="CT54" s="29">
        <v>12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29">
        <v>12</v>
      </c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1"/>
      <c r="DT54" s="29">
        <v>10</v>
      </c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1"/>
      <c r="ES54" s="29">
        <v>10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25" customFormat="1" ht="18" customHeight="1">
      <c r="A55" s="65">
        <v>40</v>
      </c>
      <c r="B55" s="66"/>
      <c r="C55" s="66"/>
      <c r="D55" s="66"/>
      <c r="E55" s="67"/>
      <c r="F55" s="50" t="s">
        <v>196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12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12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12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v>12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25" customFormat="1" ht="18" customHeight="1">
      <c r="A56" s="65">
        <v>41</v>
      </c>
      <c r="B56" s="66"/>
      <c r="C56" s="66"/>
      <c r="D56" s="66"/>
      <c r="E56" s="67"/>
      <c r="F56" s="47" t="s">
        <v>65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9"/>
      <c r="AU56" s="29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29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1"/>
      <c r="BU56" s="29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1"/>
      <c r="CT56" s="29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29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  <c r="DT56" s="29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25" customFormat="1" ht="18" customHeight="1">
      <c r="A57" s="65">
        <v>42</v>
      </c>
      <c r="B57" s="66"/>
      <c r="C57" s="66"/>
      <c r="D57" s="66"/>
      <c r="E57" s="67"/>
      <c r="F57" s="50" t="s">
        <v>66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>
        <v>4</v>
      </c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>
        <v>4</v>
      </c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>
        <v>0</v>
      </c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174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165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5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f t="shared" si="15"/>
        <v>5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65">
        <v>43</v>
      </c>
      <c r="B58" s="66"/>
      <c r="C58" s="66"/>
      <c r="D58" s="66"/>
      <c r="E58" s="67"/>
      <c r="F58" s="47" t="s">
        <v>98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40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0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2"/>
      <c r="BU58" s="40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2"/>
      <c r="CT58" s="40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0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2"/>
      <c r="DT58" s="40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2"/>
      <c r="ES58" s="29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="25" customFormat="1" ht="18" customHeight="1">
      <c r="A59" s="65">
        <v>44</v>
      </c>
      <c r="B59" s="66"/>
      <c r="C59" s="66"/>
      <c r="D59" s="66"/>
      <c r="E59" s="67"/>
      <c r="F59" s="50" t="s">
        <v>167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5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5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4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v>4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46" customFormat="1" ht="18" customHeight="1">
      <c r="A60" s="37" t="s">
        <v>70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0">
        <f>AU57+AU52+AU51+AU49+AU47+AU44+AU42+AU41+AU39+AU36+AU32+AU29+AU28+AU26+AU23+AU22+AU20+AU18+AU17</f>
        <v>131</v>
      </c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0">
        <f>BH57+BH52+BH51+BH49+BH47+BH44+BH42+BH41+BH39+BH36+BH32+BH29+BH28+BH26+BH23+BH22+BH20+BH18+BH17</f>
        <v>128</v>
      </c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0">
        <f>BU57+BU52+BU51+BU49+BU47+BU44+BU42+BU41+BU39+BU36+BU32+BU29+BU28+BU26+BU23+BU22+BU20+BU18+BU17</f>
        <v>34</v>
      </c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2"/>
      <c r="CT60" s="40">
        <f>SUM(CT16:DF59)</f>
        <v>2388</v>
      </c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0">
        <f>SUM(DG16:DS59)</f>
        <v>2286</v>
      </c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2"/>
      <c r="DT60" s="40">
        <f>SUM(DT16:ER59)</f>
        <v>262</v>
      </c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2"/>
      <c r="ES60" s="40">
        <f>ES59+ES57+ES55+ES54+ES52+ES51+ES49+ES47+ES46+ES44+ES42+ES41+ES39+ES38+ES37+ES36+ES34+ES33+ES32+ES30+ES29+ES28+ES27+ES26+ES24+ES23+ES22+ES20+ES19+ES18+ES17</f>
        <v>296</v>
      </c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2"/>
    </row>
    <row r="61" s="2" customFormat="1" ht="12.75" customHeight="1">
      <c r="B61" s="54"/>
      <c r="C61" s="54"/>
      <c r="D61" s="54"/>
      <c r="E61" s="54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U61" s="2"/>
      <c r="BH61" s="2"/>
      <c r="BU61" s="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T61" s="2"/>
      <c r="ES61" s="2"/>
    </row>
    <row r="62" s="2" customFormat="1" ht="12.75" customHeight="1">
      <c r="A62" s="5" t="s">
        <v>71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5" t="s">
        <v>72</v>
      </c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32"/>
      <c r="DD62" s="32"/>
      <c r="DE62" s="32"/>
      <c r="DF62" s="32"/>
      <c r="DG62" s="32"/>
    </row>
    <row r="63" s="2" customForma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7" t="s">
        <v>73</v>
      </c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32"/>
      <c r="DD63" s="32"/>
      <c r="DE63" s="32"/>
      <c r="DF63" s="32"/>
      <c r="DG63" s="32"/>
      <c r="DT63" s="2"/>
      <c r="ES63" s="2"/>
    </row>
    <row r="64" s="8" customFormat="1">
      <c r="A64" s="58" t="s">
        <v>74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J64" s="58" t="s">
        <v>75</v>
      </c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</row>
    <row r="65" s="13" customFormat="1" ht="12.75" customHeight="1">
      <c r="A65" s="57" t="s">
        <v>76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6"/>
      <c r="AF65" s="56"/>
      <c r="AG65" s="56"/>
      <c r="AH65" s="56"/>
      <c r="AJ65" s="57" t="s">
        <v>77</v>
      </c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FE65" s="13" t="s">
        <v>78</v>
      </c>
    </row>
  </sheetData>
  <mergeCells count="438">
    <mergeCell ref="EK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AT60"/>
    <mergeCell ref="AU60:BG60"/>
    <mergeCell ref="BH60:BT60"/>
    <mergeCell ref="BU60:CS60"/>
    <mergeCell ref="CT60:DF60"/>
    <mergeCell ref="DG60:DS60"/>
    <mergeCell ref="DT60:ER60"/>
    <mergeCell ref="ES60:FE60"/>
    <mergeCell ref="A62:AO62"/>
    <mergeCell ref="AP62:DB62"/>
    <mergeCell ref="AP63:DB63"/>
    <mergeCell ref="A64:AD64"/>
    <mergeCell ref="AJ64:BM64"/>
    <mergeCell ref="A65:AD65"/>
    <mergeCell ref="AJ65:BM65"/>
  </mergeCells>
  <printOptions headings="0" gridLines="0"/>
  <pageMargins left="0.59055118110236249" right="0.51181102362204722" top="0.59055118110236249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2" zoomScale="100" workbookViewId="0">
      <selection activeCell="F156" activeCellId="0" sqref="F156:AT156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7" t="s">
        <v>0</v>
      </c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="10" customFormat="1" ht="12.75" customHeight="1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</row>
    <row r="6" s="2" customFormat="1" ht="13.5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</row>
    <row r="7" s="10" customFormat="1"/>
    <row r="8" s="2" customFormat="1" ht="13.5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</row>
    <row r="9" s="11" customFormat="1"/>
    <row r="10" s="5" customFormat="1" ht="13.5" customHeight="1">
      <c r="A10" s="5" t="s">
        <v>220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="11" customFormat="1" ht="12.75" customHeight="1">
      <c r="B11" s="12"/>
      <c r="C11" s="12"/>
      <c r="D11" s="12"/>
      <c r="E11" s="12"/>
    </row>
    <row r="12" s="13" customFormat="1" ht="18" customHeight="1">
      <c r="A12" s="14" t="s">
        <v>5</v>
      </c>
      <c r="B12" s="15"/>
      <c r="C12" s="15"/>
      <c r="D12" s="15"/>
      <c r="E12" s="16"/>
      <c r="F12" s="14" t="s">
        <v>6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7" t="s">
        <v>7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9"/>
      <c r="CT12" s="18" t="s">
        <v>8</v>
      </c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9"/>
      <c r="ES12" s="14" t="s">
        <v>9</v>
      </c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6"/>
    </row>
    <row r="13" s="13" customFormat="1" ht="42" customHeight="1">
      <c r="A13" s="20"/>
      <c r="B13" s="10"/>
      <c r="C13" s="10"/>
      <c r="D13" s="10"/>
      <c r="E13" s="21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21"/>
      <c r="AU13" s="22" t="s">
        <v>10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14" t="s">
        <v>12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6"/>
      <c r="CT13" s="22" t="s">
        <v>10</v>
      </c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4"/>
      <c r="DT13" s="14" t="s">
        <v>12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6"/>
      <c r="ES13" s="2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21"/>
    </row>
    <row r="14" s="25" customFormat="1" ht="28.5" customHeight="1">
      <c r="A14" s="26"/>
      <c r="B14" s="27"/>
      <c r="C14" s="27"/>
      <c r="D14" s="27"/>
      <c r="E14" s="28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9" t="s">
        <v>13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29" t="s">
        <v>14</v>
      </c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1"/>
      <c r="BU14" s="26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 t="s">
        <v>13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1"/>
      <c r="DG14" s="29" t="s">
        <v>14</v>
      </c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1"/>
      <c r="DT14" s="26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8"/>
      <c r="ES14" s="26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8"/>
    </row>
    <row r="15" s="32" customFormat="1">
      <c r="A15" s="33">
        <v>1</v>
      </c>
      <c r="B15" s="34"/>
      <c r="C15" s="34"/>
      <c r="D15" s="34"/>
      <c r="E15" s="35"/>
      <c r="F15" s="33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33">
        <v>3</v>
      </c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3">
        <v>4</v>
      </c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5"/>
      <c r="BU15" s="33">
        <v>5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  <c r="CT15" s="33">
        <v>6</v>
      </c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3">
        <v>7</v>
      </c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3">
        <v>8</v>
      </c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3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46" customFormat="1" ht="18" customHeight="1">
      <c r="A16" s="43">
        <v>1</v>
      </c>
      <c r="B16" s="44"/>
      <c r="C16" s="44"/>
      <c r="D16" s="44"/>
      <c r="E16" s="45"/>
      <c r="F16" s="47" t="s">
        <v>15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0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0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0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2"/>
      <c r="DT16" s="40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2"/>
      <c r="ES16" s="29">
        <f>DT16+BU16</f>
        <v>0</v>
      </c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46" customFormat="1" ht="18" customHeight="1">
      <c r="A17" s="43">
        <v>2</v>
      </c>
      <c r="B17" s="44"/>
      <c r="C17" s="44"/>
      <c r="D17" s="44"/>
      <c r="E17" s="45"/>
      <c r="F17" s="50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29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1"/>
      <c r="BU17" s="29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29">
        <v>14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29">
        <v>13</v>
      </c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1"/>
      <c r="DT17" s="29">
        <v>0</v>
      </c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1"/>
      <c r="ES17" s="29">
        <v>0</v>
      </c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46" customFormat="1" ht="18" customHeight="1">
      <c r="A18" s="43">
        <v>3</v>
      </c>
      <c r="B18" s="44"/>
      <c r="C18" s="44"/>
      <c r="D18" s="44"/>
      <c r="E18" s="45"/>
      <c r="F18" s="47" t="s">
        <v>102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9"/>
      <c r="AU18" s="40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0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2"/>
      <c r="CT18" s="40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0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2"/>
      <c r="DT18" s="40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2"/>
      <c r="ES18" s="29">
        <f t="shared" ref="ES18:ES71" si="16">DT18+BU18</f>
        <v>0</v>
      </c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46" customFormat="1" ht="18" customHeight="1">
      <c r="A19" s="43">
        <v>4</v>
      </c>
      <c r="B19" s="44"/>
      <c r="C19" s="44"/>
      <c r="D19" s="44"/>
      <c r="E19" s="45"/>
      <c r="F19" s="50" t="s">
        <v>103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29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1"/>
      <c r="BU19" s="29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29">
        <v>10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29">
        <v>9</v>
      </c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  <c r="DT19" s="29">
        <v>0</v>
      </c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1"/>
      <c r="ES19" s="29">
        <f t="shared" si="16"/>
        <v>0</v>
      </c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46" customFormat="1" ht="18" customHeight="1">
      <c r="A20" s="43">
        <v>5</v>
      </c>
      <c r="B20" s="44"/>
      <c r="C20" s="44"/>
      <c r="D20" s="44"/>
      <c r="E20" s="45"/>
      <c r="F20" s="47" t="s">
        <v>81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9"/>
      <c r="AU20" s="40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0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2"/>
      <c r="CT20" s="40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0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  <c r="DT20" s="40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2"/>
      <c r="ES20" s="29">
        <f t="shared" si="16"/>
        <v>0</v>
      </c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s="46" customFormat="1" ht="18" customHeight="1">
      <c r="A21" s="43">
        <v>6</v>
      </c>
      <c r="B21" s="44"/>
      <c r="C21" s="44"/>
      <c r="D21" s="44"/>
      <c r="E21" s="45"/>
      <c r="F21" s="50" t="s">
        <v>171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29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1"/>
      <c r="BU21" s="29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29">
        <v>38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29">
        <v>35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1"/>
      <c r="DT21" s="29">
        <v>0</v>
      </c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1"/>
      <c r="ES21" s="29">
        <f t="shared" si="16"/>
        <v>0</v>
      </c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1"/>
    </row>
    <row r="22" s="46" customFormat="1" ht="18" customHeight="1">
      <c r="A22" s="43">
        <v>7</v>
      </c>
      <c r="B22" s="44"/>
      <c r="C22" s="44"/>
      <c r="D22" s="44"/>
      <c r="E22" s="45"/>
      <c r="F22" s="47" t="s">
        <v>17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40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0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0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  <c r="DT22" s="40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2"/>
      <c r="ES22" s="29">
        <f t="shared" si="16"/>
        <v>0</v>
      </c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1"/>
    </row>
    <row r="23" s="46" customFormat="1" ht="18" customHeight="1">
      <c r="A23" s="43">
        <v>8</v>
      </c>
      <c r="B23" s="44"/>
      <c r="C23" s="44"/>
      <c r="D23" s="44"/>
      <c r="E23" s="45"/>
      <c r="F23" s="50" t="s">
        <v>18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29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1"/>
      <c r="BU23" s="29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29">
        <v>18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29">
        <v>17</v>
      </c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  <c r="DT23" s="29">
        <v>12</v>
      </c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1"/>
      <c r="ES23" s="29">
        <f t="shared" si="16"/>
        <v>12</v>
      </c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1"/>
    </row>
    <row r="24" s="46" customFormat="1" ht="18" customHeight="1">
      <c r="A24" s="43">
        <v>9</v>
      </c>
      <c r="B24" s="44"/>
      <c r="C24" s="44"/>
      <c r="D24" s="44"/>
      <c r="E24" s="45"/>
      <c r="F24" s="47" t="s">
        <v>93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9"/>
      <c r="AU24" s="40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0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2"/>
      <c r="BU24" s="40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2"/>
      <c r="CT24" s="40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0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  <c r="DT24" s="40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2"/>
      <c r="ES24" s="29">
        <f t="shared" si="16"/>
        <v>0</v>
      </c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1"/>
    </row>
    <row r="25" s="46" customFormat="1" ht="18" customHeight="1">
      <c r="A25" s="43">
        <v>10</v>
      </c>
      <c r="B25" s="44"/>
      <c r="C25" s="44"/>
      <c r="D25" s="44"/>
      <c r="E25" s="45"/>
      <c r="F25" s="50" t="s">
        <v>94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29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1"/>
      <c r="BU25" s="29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29">
        <v>34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29">
        <v>32</v>
      </c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  <c r="DT25" s="29">
        <v>0</v>
      </c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1"/>
      <c r="ES25" s="29">
        <f t="shared" si="16"/>
        <v>0</v>
      </c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1"/>
    </row>
    <row r="26" s="46" customFormat="1" ht="18" customHeight="1">
      <c r="A26" s="43">
        <v>11</v>
      </c>
      <c r="B26" s="44"/>
      <c r="C26" s="44"/>
      <c r="D26" s="44"/>
      <c r="E26" s="45"/>
      <c r="F26" s="47" t="s">
        <v>19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U26" s="40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0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2"/>
      <c r="BU26" s="40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2"/>
      <c r="CT26" s="40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0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  <c r="DT26" s="40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2"/>
      <c r="ES26" s="29">
        <f t="shared" si="16"/>
        <v>0</v>
      </c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1"/>
    </row>
    <row r="27" s="46" customFormat="1" ht="18" customHeight="1">
      <c r="A27" s="43">
        <v>12</v>
      </c>
      <c r="B27" s="44"/>
      <c r="C27" s="44"/>
      <c r="D27" s="44"/>
      <c r="E27" s="45"/>
      <c r="F27" s="50" t="s">
        <v>20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1"/>
      <c r="BU27" s="29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29">
        <v>25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9">
        <v>24</v>
      </c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1"/>
      <c r="DT27" s="29">
        <v>0</v>
      </c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1"/>
      <c r="ES27" s="29">
        <f t="shared" si="16"/>
        <v>0</v>
      </c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1"/>
    </row>
    <row r="28" s="46" customFormat="1" ht="18" customHeight="1">
      <c r="A28" s="43">
        <v>13</v>
      </c>
      <c r="B28" s="44"/>
      <c r="C28" s="44"/>
      <c r="D28" s="44"/>
      <c r="E28" s="45"/>
      <c r="F28" s="47" t="s">
        <v>21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9"/>
      <c r="AU28" s="40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0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2"/>
      <c r="BU28" s="40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2"/>
      <c r="CT28" s="40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0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2"/>
      <c r="DT28" s="40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2"/>
      <c r="ES28" s="29">
        <f t="shared" si="16"/>
        <v>0</v>
      </c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1"/>
    </row>
    <row r="29" s="46" customFormat="1" ht="18" customHeight="1">
      <c r="A29" s="43">
        <v>14</v>
      </c>
      <c r="B29" s="44"/>
      <c r="C29" s="44"/>
      <c r="D29" s="44"/>
      <c r="E29" s="45"/>
      <c r="F29" s="50" t="s">
        <v>22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29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1"/>
      <c r="BU29" s="29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1"/>
      <c r="CT29" s="29">
        <v>17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29">
        <v>14</v>
      </c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1"/>
      <c r="DT29" s="29">
        <v>0</v>
      </c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1"/>
      <c r="ES29" s="29">
        <f t="shared" si="16"/>
        <v>0</v>
      </c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1"/>
    </row>
    <row r="30" s="46" customFormat="1" ht="18" customHeight="1">
      <c r="A30" s="43">
        <v>15</v>
      </c>
      <c r="B30" s="44"/>
      <c r="C30" s="44"/>
      <c r="D30" s="44"/>
      <c r="E30" s="45"/>
      <c r="F30" s="47" t="s">
        <v>26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9"/>
      <c r="AU30" s="40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0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2"/>
      <c r="BU30" s="40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2"/>
      <c r="CT30" s="40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0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2"/>
      <c r="DT30" s="40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2"/>
      <c r="ES30" s="29">
        <f t="shared" si="16"/>
        <v>0</v>
      </c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1"/>
    </row>
    <row r="31" s="46" customFormat="1" ht="18" customHeight="1">
      <c r="A31" s="43">
        <v>16</v>
      </c>
      <c r="B31" s="44"/>
      <c r="C31" s="44"/>
      <c r="D31" s="44"/>
      <c r="E31" s="45"/>
      <c r="F31" s="50" t="s">
        <v>27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29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1"/>
      <c r="CT31" s="29">
        <v>7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29">
        <v>6</v>
      </c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1"/>
      <c r="DT31" s="29">
        <v>0</v>
      </c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>
        <f t="shared" si="16"/>
        <v>0</v>
      </c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1"/>
    </row>
    <row r="32" s="46" customFormat="1" ht="18" customHeight="1">
      <c r="A32" s="43">
        <v>17</v>
      </c>
      <c r="B32" s="44"/>
      <c r="C32" s="44"/>
      <c r="D32" s="44"/>
      <c r="E32" s="45"/>
      <c r="F32" s="47" t="s">
        <v>28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9"/>
      <c r="AU32" s="40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0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2"/>
      <c r="BU32" s="40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2"/>
      <c r="CT32" s="40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0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2"/>
      <c r="DT32" s="40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2"/>
      <c r="ES32" s="29">
        <f t="shared" si="16"/>
        <v>0</v>
      </c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1"/>
    </row>
    <row r="33" s="46" customFormat="1" ht="18" customHeight="1">
      <c r="A33" s="43">
        <v>18</v>
      </c>
      <c r="B33" s="44"/>
      <c r="C33" s="44"/>
      <c r="D33" s="44"/>
      <c r="E33" s="45"/>
      <c r="F33" s="50" t="s">
        <v>104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1"/>
      <c r="BU33" s="29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v>25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29">
        <v>23</v>
      </c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1"/>
      <c r="DT33" s="29">
        <v>0</v>
      </c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1"/>
      <c r="ES33" s="29">
        <f t="shared" si="16"/>
        <v>0</v>
      </c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1"/>
    </row>
    <row r="34" s="46" customFormat="1" ht="18" customHeight="1">
      <c r="A34" s="43">
        <v>19</v>
      </c>
      <c r="B34" s="44"/>
      <c r="C34" s="44"/>
      <c r="D34" s="44"/>
      <c r="E34" s="45"/>
      <c r="F34" s="47" t="s">
        <v>30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  <c r="AU34" s="40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0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2"/>
      <c r="CT34" s="40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0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2"/>
      <c r="DT34" s="40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2"/>
      <c r="ES34" s="29">
        <f t="shared" si="16"/>
        <v>0</v>
      </c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1"/>
    </row>
    <row r="35" s="46" customFormat="1" ht="18" customHeight="1">
      <c r="A35" s="43">
        <v>20</v>
      </c>
      <c r="B35" s="44"/>
      <c r="C35" s="44"/>
      <c r="D35" s="44"/>
      <c r="E35" s="45"/>
      <c r="F35" s="50" t="s">
        <v>31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29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1"/>
      <c r="CT35" s="29">
        <v>48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29">
        <v>45</v>
      </c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1"/>
      <c r="DT35" s="29">
        <v>0</v>
      </c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1"/>
      <c r="ES35" s="29">
        <f t="shared" si="16"/>
        <v>0</v>
      </c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</row>
    <row r="36" s="46" customFormat="1" ht="18" customHeight="1">
      <c r="A36" s="43">
        <v>21</v>
      </c>
      <c r="B36" s="44"/>
      <c r="C36" s="44"/>
      <c r="D36" s="44"/>
      <c r="E36" s="45"/>
      <c r="F36" s="47" t="s">
        <v>33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9"/>
      <c r="AU36" s="40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0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2"/>
      <c r="CT36" s="40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0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2"/>
      <c r="DT36" s="40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2"/>
      <c r="ES36" s="29">
        <f t="shared" si="16"/>
        <v>0</v>
      </c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1"/>
    </row>
    <row r="37" s="46" customFormat="1" ht="18" customHeight="1">
      <c r="A37" s="43">
        <v>22</v>
      </c>
      <c r="B37" s="44"/>
      <c r="C37" s="44"/>
      <c r="D37" s="44"/>
      <c r="E37" s="45"/>
      <c r="F37" s="50" t="s">
        <v>34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29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1"/>
      <c r="CT37" s="29">
        <v>33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29">
        <v>32</v>
      </c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1"/>
      <c r="DT37" s="29">
        <v>0</v>
      </c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1"/>
      <c r="ES37" s="29">
        <f t="shared" si="16"/>
        <v>0</v>
      </c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1"/>
    </row>
    <row r="38" s="46" customFormat="1" ht="18" customHeight="1">
      <c r="A38" s="43">
        <v>23</v>
      </c>
      <c r="B38" s="44"/>
      <c r="C38" s="44"/>
      <c r="D38" s="44"/>
      <c r="E38" s="45"/>
      <c r="F38" s="47" t="s">
        <v>37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9"/>
      <c r="AU38" s="40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0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2"/>
      <c r="CT38" s="40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0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2"/>
      <c r="DT38" s="40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2"/>
      <c r="ES38" s="29">
        <f t="shared" si="16"/>
        <v>0</v>
      </c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1"/>
    </row>
    <row r="39" s="46" customFormat="1" ht="18" customHeight="1">
      <c r="A39" s="43">
        <v>24</v>
      </c>
      <c r="B39" s="44"/>
      <c r="C39" s="44"/>
      <c r="D39" s="44"/>
      <c r="E39" s="45"/>
      <c r="F39" s="50" t="s">
        <v>38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29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1"/>
      <c r="BU39" s="29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  <c r="CT39" s="29">
        <v>24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29">
        <v>23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1"/>
      <c r="DT39" s="29">
        <v>0</v>
      </c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1"/>
      <c r="ES39" s="29">
        <f t="shared" si="16"/>
        <v>0</v>
      </c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1"/>
    </row>
    <row r="40" s="46" customFormat="1" ht="18" customHeight="1">
      <c r="A40" s="43">
        <v>25</v>
      </c>
      <c r="B40" s="44"/>
      <c r="C40" s="44"/>
      <c r="D40" s="44"/>
      <c r="E40" s="45"/>
      <c r="F40" s="47" t="s">
        <v>39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9"/>
      <c r="AU40" s="40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0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2"/>
      <c r="CT40" s="40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0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2"/>
      <c r="DT40" s="40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2"/>
      <c r="ES40" s="29">
        <f t="shared" si="16"/>
        <v>0</v>
      </c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1"/>
    </row>
    <row r="41" s="46" customFormat="1" ht="18" customHeight="1">
      <c r="A41" s="43">
        <v>26</v>
      </c>
      <c r="B41" s="44"/>
      <c r="C41" s="44"/>
      <c r="D41" s="44"/>
      <c r="E41" s="45"/>
      <c r="F41" s="50" t="s">
        <v>40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29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1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1"/>
      <c r="CT41" s="29">
        <v>29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9">
        <v>28</v>
      </c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1"/>
      <c r="DT41" s="29">
        <v>0</v>
      </c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1"/>
      <c r="ES41" s="29">
        <f t="shared" si="16"/>
        <v>0</v>
      </c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1"/>
    </row>
    <row r="42" s="46" customFormat="1" ht="18" customHeight="1">
      <c r="A42" s="43">
        <v>27</v>
      </c>
      <c r="B42" s="44"/>
      <c r="C42" s="44"/>
      <c r="D42" s="44"/>
      <c r="E42" s="45"/>
      <c r="F42" s="47" t="s">
        <v>41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9"/>
      <c r="AU42" s="40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0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2"/>
      <c r="CT42" s="40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0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2"/>
      <c r="DT42" s="40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2"/>
      <c r="ES42" s="29">
        <f t="shared" si="16"/>
        <v>0</v>
      </c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1"/>
    </row>
    <row r="43" s="46" customFormat="1" ht="18" customHeight="1">
      <c r="A43" s="43">
        <v>28</v>
      </c>
      <c r="B43" s="44"/>
      <c r="C43" s="44"/>
      <c r="D43" s="44"/>
      <c r="E43" s="45"/>
      <c r="F43" s="50" t="s">
        <v>42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29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29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1"/>
      <c r="CT43" s="29">
        <v>28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29">
        <v>26</v>
      </c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1"/>
      <c r="DT43" s="29">
        <v>0</v>
      </c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1"/>
      <c r="ES43" s="29">
        <f t="shared" si="16"/>
        <v>0</v>
      </c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1"/>
    </row>
    <row r="44" s="46" customFormat="1" ht="18" customHeight="1">
      <c r="A44" s="43">
        <v>29</v>
      </c>
      <c r="B44" s="44"/>
      <c r="C44" s="44"/>
      <c r="D44" s="44"/>
      <c r="E44" s="45"/>
      <c r="F44" s="47" t="s">
        <v>85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40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0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40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0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2"/>
      <c r="DT44" s="40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2"/>
      <c r="ES44" s="29">
        <f t="shared" si="16"/>
        <v>0</v>
      </c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1"/>
    </row>
    <row r="45" s="46" customFormat="1" ht="18" customHeight="1">
      <c r="A45" s="43">
        <v>30</v>
      </c>
      <c r="B45" s="44"/>
      <c r="C45" s="44"/>
      <c r="D45" s="44"/>
      <c r="E45" s="45"/>
      <c r="F45" s="50" t="s">
        <v>86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29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9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1"/>
      <c r="CT45" s="29">
        <v>56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29">
        <v>54</v>
      </c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1"/>
      <c r="DT45" s="29">
        <v>14</v>
      </c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1"/>
      <c r="ES45" s="29">
        <f t="shared" si="16"/>
        <v>14</v>
      </c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1"/>
    </row>
    <row r="46" s="46" customFormat="1" ht="18" customHeight="1">
      <c r="A46" s="43">
        <v>31</v>
      </c>
      <c r="B46" s="44"/>
      <c r="C46" s="44"/>
      <c r="D46" s="44"/>
      <c r="E46" s="45"/>
      <c r="F46" s="47" t="s">
        <v>87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9"/>
      <c r="AU46" s="40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0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2"/>
      <c r="CT46" s="40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0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2"/>
      <c r="DT46" s="40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2"/>
      <c r="ES46" s="29">
        <f t="shared" si="16"/>
        <v>0</v>
      </c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1"/>
    </row>
    <row r="47" s="46" customFormat="1" ht="18" customHeight="1">
      <c r="A47" s="43">
        <v>32</v>
      </c>
      <c r="B47" s="44"/>
      <c r="C47" s="44"/>
      <c r="D47" s="44"/>
      <c r="E47" s="45"/>
      <c r="F47" s="50" t="s">
        <v>88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2"/>
      <c r="AU47" s="29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29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1"/>
      <c r="CT47" s="29">
        <v>38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29">
        <v>35</v>
      </c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1"/>
      <c r="DT47" s="29">
        <v>0</v>
      </c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1"/>
      <c r="ES47" s="29">
        <f t="shared" si="16"/>
        <v>0</v>
      </c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1"/>
    </row>
    <row r="48" s="46" customFormat="1" ht="18" customHeight="1">
      <c r="A48" s="43">
        <v>33</v>
      </c>
      <c r="B48" s="44"/>
      <c r="C48" s="44"/>
      <c r="D48" s="44"/>
      <c r="E48" s="45"/>
      <c r="F48" s="47" t="s">
        <v>90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9"/>
      <c r="AU48" s="40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0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2"/>
      <c r="CT48" s="40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0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2"/>
      <c r="DT48" s="40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2"/>
      <c r="ES48" s="29">
        <f t="shared" si="16"/>
        <v>0</v>
      </c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1"/>
    </row>
    <row r="49" s="46" customFormat="1" ht="18" customHeight="1">
      <c r="A49" s="43">
        <v>34</v>
      </c>
      <c r="B49" s="44"/>
      <c r="C49" s="44"/>
      <c r="D49" s="44"/>
      <c r="E49" s="45"/>
      <c r="F49" s="50" t="s">
        <v>106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9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29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1"/>
      <c r="CT49" s="29">
        <v>47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29">
        <v>44</v>
      </c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1"/>
      <c r="DT49" s="29">
        <v>7</v>
      </c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1"/>
      <c r="ES49" s="29">
        <f t="shared" si="16"/>
        <v>7</v>
      </c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1"/>
    </row>
    <row r="50" s="46" customFormat="1" ht="18" customHeight="1">
      <c r="A50" s="43">
        <v>35</v>
      </c>
      <c r="B50" s="44"/>
      <c r="C50" s="44"/>
      <c r="D50" s="44"/>
      <c r="E50" s="45"/>
      <c r="F50" s="47" t="s">
        <v>45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40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0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2"/>
      <c r="CT50" s="40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0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2"/>
      <c r="DT50" s="40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2"/>
      <c r="ES50" s="29">
        <f t="shared" si="16"/>
        <v>0</v>
      </c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1"/>
    </row>
    <row r="51" s="46" customFormat="1" ht="18" customHeight="1">
      <c r="A51" s="43">
        <v>36</v>
      </c>
      <c r="B51" s="44"/>
      <c r="C51" s="44"/>
      <c r="D51" s="44"/>
      <c r="E51" s="45"/>
      <c r="F51" s="50" t="s">
        <v>46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2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1"/>
      <c r="BU51" s="29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1"/>
      <c r="CT51" s="29">
        <v>75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29">
        <v>70</v>
      </c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1"/>
      <c r="DT51" s="29">
        <v>15</v>
      </c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1"/>
      <c r="ES51" s="29">
        <f t="shared" si="16"/>
        <v>15</v>
      </c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1"/>
    </row>
    <row r="52" s="46" customFormat="1" ht="18" customHeight="1">
      <c r="A52" s="43">
        <v>37</v>
      </c>
      <c r="B52" s="44"/>
      <c r="C52" s="44"/>
      <c r="D52" s="44"/>
      <c r="E52" s="45"/>
      <c r="F52" s="47" t="s">
        <v>48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9"/>
      <c r="AU52" s="40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0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2"/>
      <c r="BU52" s="40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2"/>
      <c r="CT52" s="40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0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2"/>
      <c r="DT52" s="40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2"/>
      <c r="ES52" s="29">
        <f t="shared" si="16"/>
        <v>0</v>
      </c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1"/>
    </row>
    <row r="53" s="46" customFormat="1" ht="18" customHeight="1">
      <c r="A53" s="43">
        <v>38</v>
      </c>
      <c r="B53" s="44"/>
      <c r="C53" s="44"/>
      <c r="D53" s="44"/>
      <c r="E53" s="45"/>
      <c r="F53" s="50" t="s">
        <v>49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2"/>
      <c r="AU53" s="29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29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1"/>
      <c r="BU53" s="29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1"/>
      <c r="CT53" s="29">
        <v>27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29">
        <v>25</v>
      </c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1"/>
      <c r="DT53" s="29">
        <v>0</v>
      </c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1"/>
      <c r="ES53" s="29">
        <f t="shared" si="16"/>
        <v>0</v>
      </c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1"/>
    </row>
    <row r="54" s="46" customFormat="1" ht="18" customHeight="1">
      <c r="A54" s="43">
        <v>39</v>
      </c>
      <c r="B54" s="44"/>
      <c r="C54" s="44"/>
      <c r="D54" s="44"/>
      <c r="E54" s="45"/>
      <c r="F54" s="47" t="s">
        <v>53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  <c r="AU54" s="40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0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  <c r="BU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2"/>
      <c r="CT54" s="40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0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2"/>
      <c r="DT54" s="40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2"/>
      <c r="ES54" s="29">
        <f t="shared" si="16"/>
        <v>0</v>
      </c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1"/>
    </row>
    <row r="55" s="25" customFormat="1" ht="18" customHeight="1">
      <c r="A55" s="43">
        <v>40</v>
      </c>
      <c r="B55" s="44"/>
      <c r="C55" s="44"/>
      <c r="D55" s="44"/>
      <c r="E55" s="45"/>
      <c r="F55" s="50" t="s">
        <v>54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2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1"/>
      <c r="BU55" s="29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  <c r="CT55" s="29">
        <v>38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29">
        <v>36</v>
      </c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1"/>
      <c r="DT55" s="29">
        <v>0</v>
      </c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29">
        <f t="shared" si="16"/>
        <v>0</v>
      </c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1"/>
    </row>
    <row r="56" s="46" customFormat="1" ht="18" customHeight="1">
      <c r="A56" s="43">
        <v>41</v>
      </c>
      <c r="B56" s="44"/>
      <c r="C56" s="44"/>
      <c r="D56" s="44"/>
      <c r="E56" s="45"/>
      <c r="F56" s="47" t="s">
        <v>55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9"/>
      <c r="AU56" s="40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0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2"/>
      <c r="BU56" s="40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2"/>
      <c r="CT56" s="40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0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2"/>
      <c r="DT56" s="40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2"/>
      <c r="ES56" s="29">
        <f t="shared" si="16"/>
        <v>0</v>
      </c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1"/>
    </row>
    <row r="57" s="46" customFormat="1" ht="18" customHeight="1">
      <c r="A57" s="43">
        <v>42</v>
      </c>
      <c r="B57" s="44"/>
      <c r="C57" s="44"/>
      <c r="D57" s="44"/>
      <c r="E57" s="45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2"/>
      <c r="AU57" s="29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1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  <c r="CT57" s="29">
        <v>20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29">
        <v>18</v>
      </c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1"/>
      <c r="DT57" s="29">
        <v>0</v>
      </c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1"/>
      <c r="ES57" s="29">
        <f t="shared" si="16"/>
        <v>0</v>
      </c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1"/>
    </row>
    <row r="58" s="46" customFormat="1" ht="18" customHeight="1">
      <c r="A58" s="43">
        <v>43</v>
      </c>
      <c r="B58" s="44"/>
      <c r="C58" s="44"/>
      <c r="D58" s="44"/>
      <c r="E58" s="45"/>
      <c r="F58" s="47" t="s">
        <v>189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40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0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2"/>
      <c r="BU58" s="40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2"/>
      <c r="CT58" s="40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0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2"/>
      <c r="DT58" s="40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2"/>
      <c r="ES58" s="29">
        <f t="shared" si="16"/>
        <v>0</v>
      </c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1"/>
    </row>
    <row r="59" s="46" customFormat="1" ht="18" customHeight="1">
      <c r="A59" s="43">
        <v>44</v>
      </c>
      <c r="B59" s="44"/>
      <c r="C59" s="44"/>
      <c r="D59" s="44"/>
      <c r="E59" s="45"/>
      <c r="F59" s="50" t="s">
        <v>190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2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29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29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1"/>
      <c r="CT59" s="29">
        <v>6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29">
        <v>4</v>
      </c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1"/>
      <c r="DT59" s="29">
        <v>0</v>
      </c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1"/>
      <c r="ES59" s="29">
        <f t="shared" si="16"/>
        <v>0</v>
      </c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1"/>
    </row>
    <row r="60" s="46" customFormat="1" ht="18" customHeight="1">
      <c r="A60" s="43">
        <v>45</v>
      </c>
      <c r="B60" s="44"/>
      <c r="C60" s="44"/>
      <c r="D60" s="44"/>
      <c r="E60" s="45"/>
      <c r="F60" s="47" t="s">
        <v>58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9"/>
      <c r="AU60" s="40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0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2"/>
      <c r="BU60" s="40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2"/>
      <c r="CT60" s="40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0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2"/>
      <c r="DT60" s="40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2"/>
      <c r="ES60" s="29">
        <f t="shared" si="16"/>
        <v>0</v>
      </c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1"/>
    </row>
    <row r="61" s="46" customFormat="1" ht="18" customHeight="1">
      <c r="A61" s="43">
        <v>46</v>
      </c>
      <c r="B61" s="44"/>
      <c r="C61" s="44"/>
      <c r="D61" s="44"/>
      <c r="E61" s="45"/>
      <c r="F61" s="50" t="s">
        <v>155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2"/>
      <c r="AU61" s="29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29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1"/>
      <c r="BU61" s="29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1"/>
      <c r="CT61" s="29">
        <v>67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29">
        <v>63</v>
      </c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1"/>
      <c r="DT61" s="29">
        <v>0</v>
      </c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1"/>
      <c r="ES61" s="29">
        <f t="shared" si="16"/>
        <v>0</v>
      </c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1"/>
    </row>
    <row r="62" s="46" customFormat="1" ht="18" customHeight="1">
      <c r="A62" s="43">
        <v>47</v>
      </c>
      <c r="B62" s="44"/>
      <c r="C62" s="44"/>
      <c r="D62" s="44"/>
      <c r="E62" s="45"/>
      <c r="F62" s="47" t="s">
        <v>118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9"/>
      <c r="AU62" s="29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1"/>
      <c r="BU62" s="29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1"/>
      <c r="CT62" s="29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29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1"/>
      <c r="DT62" s="29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1"/>
      <c r="ES62" s="29">
        <f t="shared" si="16"/>
        <v>0</v>
      </c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1"/>
    </row>
    <row r="63" s="25" customFormat="1" ht="18" customHeight="1">
      <c r="A63" s="43">
        <v>48</v>
      </c>
      <c r="B63" s="44"/>
      <c r="C63" s="44"/>
      <c r="D63" s="44"/>
      <c r="E63" s="45"/>
      <c r="F63" s="50" t="s">
        <v>157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2"/>
      <c r="AU63" s="29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29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1"/>
      <c r="BU63" s="29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1"/>
      <c r="CT63" s="29">
        <v>14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29">
        <v>13</v>
      </c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1"/>
      <c r="DT63" s="29">
        <v>0</v>
      </c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1"/>
      <c r="ES63" s="29">
        <f t="shared" si="16"/>
        <v>0</v>
      </c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1"/>
    </row>
    <row r="64" s="46" customFormat="1" ht="18" customHeight="1">
      <c r="A64" s="43">
        <v>49</v>
      </c>
      <c r="B64" s="44"/>
      <c r="C64" s="44"/>
      <c r="D64" s="44"/>
      <c r="E64" s="45"/>
      <c r="F64" s="47" t="s">
        <v>63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9"/>
      <c r="AU64" s="40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0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2"/>
      <c r="CT64" s="40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0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2"/>
      <c r="DT64" s="40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2"/>
      <c r="ES64" s="29">
        <f t="shared" si="16"/>
        <v>0</v>
      </c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1"/>
    </row>
    <row r="65" s="46" customFormat="1" ht="18" customHeight="1">
      <c r="A65" s="43">
        <v>50</v>
      </c>
      <c r="B65" s="44"/>
      <c r="C65" s="44"/>
      <c r="D65" s="44"/>
      <c r="E65" s="45"/>
      <c r="F65" s="50" t="s">
        <v>64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2"/>
      <c r="AU65" s="29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29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1"/>
      <c r="BU65" s="29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1"/>
      <c r="CT65" s="29">
        <v>24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29">
        <v>23</v>
      </c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1"/>
      <c r="DT65" s="29">
        <v>0</v>
      </c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1"/>
      <c r="ES65" s="29">
        <f t="shared" si="16"/>
        <v>0</v>
      </c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1"/>
    </row>
    <row r="66" s="46" customFormat="1" ht="18" customHeight="1">
      <c r="A66" s="43">
        <v>51</v>
      </c>
      <c r="B66" s="44"/>
      <c r="C66" s="44"/>
      <c r="D66" s="44"/>
      <c r="E66" s="45"/>
      <c r="F66" s="47" t="s">
        <v>65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9"/>
      <c r="AU66" s="40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0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2"/>
      <c r="BU66" s="40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2"/>
      <c r="CT66" s="40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0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2"/>
      <c r="DT66" s="40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2"/>
      <c r="ES66" s="29">
        <f t="shared" si="16"/>
        <v>0</v>
      </c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1"/>
    </row>
    <row r="67" s="46" customFormat="1" ht="18" customHeight="1">
      <c r="A67" s="43">
        <v>52</v>
      </c>
      <c r="B67" s="44"/>
      <c r="C67" s="44"/>
      <c r="D67" s="44"/>
      <c r="E67" s="45"/>
      <c r="F67" s="50" t="s">
        <v>66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2"/>
      <c r="AU67" s="29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29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1"/>
      <c r="BU67" s="29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1"/>
      <c r="CT67" s="29">
        <v>44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29">
        <v>41</v>
      </c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1"/>
      <c r="DT67" s="29">
        <v>0</v>
      </c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1"/>
      <c r="ES67" s="29">
        <f t="shared" si="16"/>
        <v>0</v>
      </c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1"/>
    </row>
    <row r="68" s="46" customFormat="1" ht="18" customHeight="1">
      <c r="A68" s="43">
        <v>53</v>
      </c>
      <c r="B68" s="44"/>
      <c r="C68" s="44"/>
      <c r="D68" s="44"/>
      <c r="E68" s="45"/>
      <c r="F68" s="47" t="s">
        <v>68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9"/>
      <c r="AU68" s="40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0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2"/>
      <c r="CT68" s="40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0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2"/>
      <c r="DT68" s="40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2"/>
      <c r="ES68" s="29">
        <f t="shared" si="16"/>
        <v>0</v>
      </c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1"/>
    </row>
    <row r="69" s="46" customFormat="1" ht="18" customHeight="1">
      <c r="A69" s="43">
        <v>54</v>
      </c>
      <c r="B69" s="44"/>
      <c r="C69" s="44"/>
      <c r="D69" s="44"/>
      <c r="E69" s="45"/>
      <c r="F69" s="50" t="s">
        <v>69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2"/>
      <c r="AU69" s="29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29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1"/>
      <c r="BU69" s="29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1"/>
      <c r="CT69" s="29">
        <v>19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29">
        <v>18</v>
      </c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1"/>
      <c r="DT69" s="29">
        <v>0</v>
      </c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>
        <f t="shared" si="16"/>
        <v>0</v>
      </c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1"/>
    </row>
    <row r="70" s="46" customFormat="1" ht="18" customHeight="1">
      <c r="A70" s="43">
        <v>55</v>
      </c>
      <c r="B70" s="44"/>
      <c r="C70" s="44"/>
      <c r="D70" s="44"/>
      <c r="E70" s="45"/>
      <c r="F70" s="47" t="s">
        <v>98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9"/>
      <c r="AU70" s="40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0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2"/>
      <c r="CT70" s="40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0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2"/>
      <c r="DT70" s="40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2"/>
      <c r="ES70" s="29">
        <f t="shared" si="16"/>
        <v>0</v>
      </c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1"/>
    </row>
    <row r="71" s="46" customFormat="1" ht="18" customHeight="1">
      <c r="A71" s="43">
        <v>56</v>
      </c>
      <c r="B71" s="44"/>
      <c r="C71" s="44"/>
      <c r="D71" s="44"/>
      <c r="E71" s="45"/>
      <c r="F71" s="50" t="s">
        <v>166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2"/>
      <c r="AU71" s="29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29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1"/>
      <c r="BU71" s="29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1"/>
      <c r="CT71" s="29">
        <v>21</v>
      </c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29">
        <v>20</v>
      </c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1"/>
      <c r="DT71" s="29">
        <v>0</v>
      </c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1"/>
      <c r="ES71" s="29">
        <f t="shared" si="16"/>
        <v>0</v>
      </c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1"/>
    </row>
    <row r="72" s="46" customFormat="1" ht="18" customHeight="1">
      <c r="A72" s="37" t="s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9"/>
      <c r="AU72" s="40">
        <f>SUM(AU16:BG71)</f>
        <v>0</v>
      </c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0">
        <f>SUM(BH16:BT71)</f>
        <v>0</v>
      </c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>
        <f>SUM(BU16:CS71)</f>
        <v>0</v>
      </c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2"/>
      <c r="CT72" s="40">
        <f>SUM(CT16:DF71)</f>
        <v>846</v>
      </c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0">
        <f>SUM(DG16:DS71)</f>
        <v>791</v>
      </c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2"/>
      <c r="DT72" s="40">
        <f>SUM(DT16:ER71)</f>
        <v>48</v>
      </c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2"/>
      <c r="ES72" s="40">
        <f>SUM(ES16:FE71)</f>
        <v>48</v>
      </c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2"/>
    </row>
    <row r="73" s="2" customFormat="1" ht="12.75" customHeight="1">
      <c r="A73" s="2"/>
      <c r="B73" s="54"/>
      <c r="C73" s="54"/>
      <c r="D73" s="54"/>
      <c r="E73" s="54"/>
      <c r="F73" s="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</row>
    <row r="74" s="2" customFormat="1" ht="12.75" customHeight="1">
      <c r="A74" s="5" t="s">
        <v>71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5" t="s">
        <v>72</v>
      </c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32"/>
      <c r="DD74" s="32"/>
      <c r="DE74" s="32"/>
      <c r="DF74" s="32"/>
      <c r="DG74" s="3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</row>
    <row r="75" s="2" customForma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7" t="s">
        <v>73</v>
      </c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32"/>
      <c r="DD75" s="32"/>
      <c r="DE75" s="32"/>
      <c r="DF75" s="32"/>
      <c r="DG75" s="3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</row>
    <row r="76" s="8" customFormat="1">
      <c r="A76" s="58" t="s">
        <v>74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J76" s="58" t="s">
        <v>75</v>
      </c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U76" s="8"/>
      <c r="CT76" s="8"/>
      <c r="DG76" s="8"/>
      <c r="DT76" s="8"/>
      <c r="ES76" s="8"/>
    </row>
    <row r="77" s="13" customFormat="1" ht="12.75" customHeight="1">
      <c r="A77" s="57" t="s">
        <v>76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6"/>
      <c r="AF77" s="56"/>
      <c r="AG77" s="56"/>
      <c r="AH77" s="56"/>
      <c r="AJ77" s="57" t="s">
        <v>77</v>
      </c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T77" s="13"/>
      <c r="DG77" s="13"/>
      <c r="DT77" s="13"/>
      <c r="ES77" s="13"/>
      <c r="FE77" s="13" t="s">
        <v>78</v>
      </c>
    </row>
    <row r="79" ht="12.75" customHeight="1">
      <c r="AU79" s="1"/>
      <c r="BH79" s="1"/>
      <c r="BU79" s="1"/>
      <c r="CT79" s="1"/>
      <c r="DG79" s="1"/>
      <c r="DT79" s="1"/>
      <c r="ES79" s="1"/>
    </row>
    <row r="85" ht="12.75" customHeight="1">
      <c r="AU85" s="1"/>
      <c r="BH85" s="1"/>
      <c r="BU85" s="1"/>
      <c r="CT85" s="1"/>
      <c r="DG85" s="1"/>
      <c r="DT85" s="1"/>
      <c r="ES85" s="1"/>
    </row>
    <row r="86" ht="12.75" customHeight="1">
      <c r="AU86" s="1"/>
      <c r="BH86" s="1"/>
      <c r="BU86" s="1"/>
      <c r="CT86" s="1"/>
      <c r="DG86" s="1"/>
      <c r="DT86" s="1"/>
      <c r="ES86" s="1"/>
    </row>
    <row r="92" ht="12.75" customHeight="1">
      <c r="AU92" s="1"/>
      <c r="BH92" s="1"/>
      <c r="BU92" s="1"/>
      <c r="CT92" s="1"/>
      <c r="DG92" s="1"/>
      <c r="DT92" s="1"/>
      <c r="ES92" s="1"/>
    </row>
    <row r="95" ht="12.75" customHeight="1">
      <c r="AU95" s="1"/>
      <c r="BH95" s="1"/>
      <c r="BU95" s="1"/>
      <c r="CT95" s="1"/>
      <c r="DG95" s="1"/>
      <c r="DT95" s="1"/>
      <c r="ES95" s="1"/>
    </row>
    <row r="97" ht="12.75" customHeight="1">
      <c r="AU97" s="1"/>
      <c r="BH97" s="1"/>
      <c r="BU97" s="1"/>
      <c r="CT97" s="1"/>
      <c r="DG97" s="1"/>
      <c r="DT97" s="1"/>
      <c r="ES97" s="1"/>
    </row>
    <row r="99" ht="12.75" customHeight="1">
      <c r="AU99" s="1"/>
      <c r="BH99" s="1"/>
      <c r="BU99" s="1"/>
      <c r="CT99" s="1"/>
      <c r="DG99" s="1"/>
      <c r="DT99" s="1"/>
      <c r="ES99" s="1"/>
    </row>
    <row r="103" ht="12.75" customHeight="1">
      <c r="AU103" s="1"/>
      <c r="BH103" s="1"/>
      <c r="BU103" s="1"/>
      <c r="CT103" s="1"/>
      <c r="DG103" s="1"/>
      <c r="DT103" s="1"/>
      <c r="ES103" s="1"/>
    </row>
    <row r="105" ht="12.75" customHeight="1">
      <c r="AU105" s="1"/>
      <c r="BH105" s="1"/>
      <c r="BU105" s="1"/>
      <c r="CT105" s="1"/>
      <c r="DG105" s="1"/>
      <c r="DT105" s="1"/>
      <c r="ES105" s="1"/>
    </row>
    <row r="107" ht="12.75" customHeight="1">
      <c r="AU107" s="1"/>
      <c r="BH107" s="1"/>
      <c r="BU107" s="1"/>
      <c r="CT107" s="1"/>
      <c r="DG107" s="1"/>
      <c r="DT107" s="1"/>
      <c r="ES107" s="1"/>
    </row>
    <row r="110" ht="12.75" customHeight="1">
      <c r="AU110" s="1"/>
      <c r="BH110" s="1"/>
      <c r="BU110" s="1"/>
      <c r="CT110" s="1"/>
      <c r="DG110" s="1"/>
      <c r="DT110" s="1"/>
      <c r="ES110" s="1"/>
    </row>
    <row r="111" ht="12.75" customHeight="1">
      <c r="AU111" s="1"/>
      <c r="BH111" s="1"/>
      <c r="BU111" s="1"/>
      <c r="CT111" s="1"/>
      <c r="DG111" s="1"/>
      <c r="DT111" s="1"/>
      <c r="ES111" s="1"/>
    </row>
    <row r="113" ht="12.75" customHeight="1">
      <c r="AU113" s="1"/>
      <c r="BH113" s="1"/>
      <c r="BU113" s="1"/>
      <c r="CT113" s="1"/>
      <c r="DG113" s="1"/>
      <c r="DT113" s="1"/>
      <c r="ES113" s="1"/>
    </row>
    <row r="115" ht="12.75" customHeight="1">
      <c r="AU115" s="1"/>
      <c r="BH115" s="1"/>
      <c r="BU115" s="1"/>
      <c r="CT115" s="1"/>
      <c r="DG115" s="1"/>
      <c r="DT115" s="1"/>
      <c r="ES115" s="1"/>
    </row>
    <row r="118" ht="12.75" customHeight="1">
      <c r="AU118" s="1"/>
      <c r="BH118" s="1"/>
      <c r="BU118" s="1"/>
      <c r="CT118" s="1"/>
      <c r="DG118" s="1"/>
      <c r="DT118" s="1"/>
      <c r="ES118" s="1"/>
    </row>
    <row r="119" ht="12.75" customHeight="1">
      <c r="AU119" s="1"/>
      <c r="BH119" s="1"/>
      <c r="BU119" s="1"/>
      <c r="CT119" s="1"/>
      <c r="DG119" s="1"/>
      <c r="DT119" s="1"/>
      <c r="ES119" s="1"/>
    </row>
    <row r="122" ht="12.75" customHeight="1">
      <c r="AU122" s="1"/>
      <c r="BH122" s="1"/>
      <c r="BU122" s="1"/>
      <c r="CT122" s="1"/>
      <c r="DG122" s="1"/>
      <c r="DT122" s="1"/>
      <c r="ES122" s="1"/>
    </row>
    <row r="127" ht="12.75" customHeight="1">
      <c r="AU127" s="1"/>
      <c r="BH127" s="1"/>
      <c r="BU127" s="1"/>
      <c r="CT127" s="1"/>
      <c r="DG127" s="1"/>
      <c r="DT127" s="1"/>
      <c r="ES127" s="1"/>
    </row>
    <row r="134" ht="12.75" customHeight="1">
      <c r="AU134" s="1"/>
      <c r="BH134" s="1"/>
      <c r="BU134" s="1"/>
      <c r="CT134" s="1"/>
      <c r="DG134" s="1"/>
      <c r="DT134" s="1"/>
      <c r="ES134" s="1"/>
    </row>
    <row r="137" ht="12.75" customHeight="1">
      <c r="AU137" s="1"/>
      <c r="BH137" s="1"/>
      <c r="BU137" s="1"/>
      <c r="CT137" s="1"/>
      <c r="DG137" s="1"/>
      <c r="DT137" s="1"/>
      <c r="ES137" s="1"/>
    </row>
    <row r="141" ht="12.75" customHeight="1">
      <c r="AU141" s="1"/>
      <c r="BH141" s="1"/>
      <c r="BU141" s="1"/>
      <c r="CT141" s="1"/>
      <c r="DG141" s="1"/>
      <c r="DT141" s="1"/>
      <c r="ES141" s="1"/>
    </row>
    <row r="147" ht="12.75" customHeight="1">
      <c r="AU147" s="1"/>
      <c r="BH147" s="1"/>
      <c r="BU147" s="1"/>
      <c r="CT147" s="1"/>
      <c r="DG147" s="1"/>
      <c r="DT147" s="1"/>
      <c r="ES147" s="1"/>
    </row>
    <row r="150" ht="12.75" customHeight="1">
      <c r="AU150" s="1"/>
      <c r="BH150" s="1"/>
      <c r="BU150" s="1"/>
      <c r="CT150" s="1"/>
      <c r="DG150" s="1"/>
      <c r="DT150" s="1"/>
      <c r="ES150" s="1"/>
    </row>
    <row r="155" ht="12.75" customHeight="1">
      <c r="AU155" s="1"/>
      <c r="BH155" s="1"/>
      <c r="BU155" s="1"/>
      <c r="CT155" s="1"/>
      <c r="DG155" s="1"/>
      <c r="DT155" s="1"/>
      <c r="ES155" s="1"/>
    </row>
    <row r="160" ht="12.75" customHeight="1">
      <c r="AU160" s="1"/>
      <c r="BH160" s="1"/>
      <c r="BU160" s="1"/>
      <c r="CT160" s="1"/>
      <c r="DG160" s="1"/>
      <c r="DT160" s="1"/>
      <c r="ES160" s="1"/>
    </row>
    <row r="162" ht="12.75" customHeight="1">
      <c r="AU162" s="1"/>
      <c r="BH162" s="1"/>
      <c r="BU162" s="1"/>
      <c r="CT162" s="1"/>
      <c r="DG162" s="1"/>
      <c r="DT162" s="1"/>
      <c r="ES162" s="1"/>
    </row>
    <row r="163" ht="12.75" customHeight="1">
      <c r="AU163" s="1"/>
      <c r="BH163" s="1"/>
      <c r="BU163" s="1"/>
      <c r="CT163" s="1"/>
      <c r="DG163" s="1"/>
      <c r="DT163" s="1"/>
      <c r="ES163" s="1"/>
    </row>
  </sheetData>
  <mergeCells count="546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AT72"/>
    <mergeCell ref="AU72:BG72"/>
    <mergeCell ref="BH72:BT72"/>
    <mergeCell ref="BU72:CS72"/>
    <mergeCell ref="CT72:DF72"/>
    <mergeCell ref="DG72:DS72"/>
    <mergeCell ref="DT72:ER72"/>
    <mergeCell ref="ES72:FE72"/>
    <mergeCell ref="A74:AO74"/>
    <mergeCell ref="AP74:DB74"/>
    <mergeCell ref="AP75:DB75"/>
    <mergeCell ref="A76:AD76"/>
    <mergeCell ref="AJ76:BM76"/>
    <mergeCell ref="A77:AD77"/>
    <mergeCell ref="AJ77:BM77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128</cp:revision>
  <dcterms:created xsi:type="dcterms:W3CDTF">2021-03-09T11:25:25Z</dcterms:created>
  <dcterms:modified xsi:type="dcterms:W3CDTF">2024-09-05T07:49:59Z</dcterms:modified>
</cp:coreProperties>
</file>