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Птицы 1" sheetId="1" state="visible" r:id="rId1"/>
    <sheet name="Птицы 2" sheetId="2" state="visible" r:id="rId2"/>
    <sheet name="Птицы 3" sheetId="3" state="visible" r:id="rId3"/>
    <sheet name="Птицы 4" sheetId="4" state="visible" r:id="rId4"/>
  </sheets>
  <calcPr/>
</workbook>
</file>

<file path=xl/sharedStrings.xml><?xml version="1.0" encoding="utf-8"?>
<sst xmlns="http://schemas.openxmlformats.org/spreadsheetml/2006/main" count="599" uniqueCount="599">
  <si>
    <t xml:space="preserve">Документированная информация о численности птиц, отнесенных к охотничьим ресурсам по состоянию на 31 марта 2025 г.</t>
  </si>
  <si>
    <t xml:space="preserve">Наименование субъекта Российской Федерации: Новосибирская область</t>
  </si>
  <si>
    <t xml:space="preserve">Форма 1.2 (ЧП)</t>
  </si>
  <si>
    <t xml:space="preserve">Наименование органа исполнительной власти субъекта Российской Федерации: Министерство природных ресурсов и экологии Новосибирской области</t>
  </si>
  <si>
    <t xml:space="preserve">№ п/п</t>
  </si>
  <si>
    <t xml:space="preserve">Наименование муниципального образования (района, округа), охотничьего угодья, иной территории, являющейся средой обитания охотничьих ресурсов</t>
  </si>
  <si>
    <t xml:space="preserve">Виды, группы видов охотничьих ресурсов, особей</t>
  </si>
  <si>
    <t>Вальдшнеп</t>
  </si>
  <si>
    <t xml:space="preserve">Глухарь каменный</t>
  </si>
  <si>
    <t xml:space="preserve">Глухарь обыкновенный</t>
  </si>
  <si>
    <t xml:space="preserve">Куропатка белая</t>
  </si>
  <si>
    <t xml:space="preserve">Куропатка бородатая</t>
  </si>
  <si>
    <t xml:space="preserve">Куропатка серая</t>
  </si>
  <si>
    <t xml:space="preserve">Куропатка тундряная</t>
  </si>
  <si>
    <t xml:space="preserve">Куропатки (вид не определен)</t>
  </si>
  <si>
    <t>Рябчик</t>
  </si>
  <si>
    <t xml:space="preserve">Тетерев обыкновенный</t>
  </si>
  <si>
    <t>Вяхирь</t>
  </si>
  <si>
    <t xml:space="preserve">Голубь сизый</t>
  </si>
  <si>
    <t>Клинтух</t>
  </si>
  <si>
    <t xml:space="preserve">Голуби (вид не определен)</t>
  </si>
  <si>
    <t xml:space="preserve">Горлица большая</t>
  </si>
  <si>
    <t xml:space="preserve">Горлица кольчатая</t>
  </si>
  <si>
    <t xml:space="preserve">Горлица обыкновенная</t>
  </si>
  <si>
    <t xml:space="preserve">Перепел обыкновенный</t>
  </si>
  <si>
    <t xml:space="preserve">Перепел японский</t>
  </si>
  <si>
    <t xml:space="preserve">Бекас азиатский</t>
  </si>
  <si>
    <t xml:space="preserve">Бекас обыкновенный</t>
  </si>
  <si>
    <t xml:space="preserve">Веретенник большой</t>
  </si>
  <si>
    <t xml:space="preserve">Веретенник малый</t>
  </si>
  <si>
    <t xml:space="preserve">Строка итогов:</t>
  </si>
  <si>
    <t xml:space="preserve">Баганский район</t>
  </si>
  <si>
    <t>1.1.1</t>
  </si>
  <si>
    <t xml:space="preserve">Общедоступное охотничье угодье  участок № 1.1</t>
  </si>
  <si>
    <t>1.1.2</t>
  </si>
  <si>
    <t xml:space="preserve">Общедоступное охотничье угодье  участок № 1.2</t>
  </si>
  <si>
    <t>1.2.1</t>
  </si>
  <si>
    <t xml:space="preserve">«Баганское» участок «Казанский</t>
  </si>
  <si>
    <t>1.2.2</t>
  </si>
  <si>
    <t xml:space="preserve">«Баганское» участок «Палецкий</t>
  </si>
  <si>
    <t>1.3</t>
  </si>
  <si>
    <t xml:space="preserve">«Мироновское» </t>
  </si>
  <si>
    <t xml:space="preserve">Барабинский район</t>
  </si>
  <si>
    <t>2.1</t>
  </si>
  <si>
    <t xml:space="preserve">Общедоступное охотничье угодье </t>
  </si>
  <si>
    <t>2.2</t>
  </si>
  <si>
    <t>«Барабинское»</t>
  </si>
  <si>
    <t>2.3</t>
  </si>
  <si>
    <t>«Бехтеньское»</t>
  </si>
  <si>
    <t xml:space="preserve">Болотнинский район</t>
  </si>
  <si>
    <t>3.1.1</t>
  </si>
  <si>
    <t xml:space="preserve">Общедоступное охотничье угодье участок № 3.1</t>
  </si>
  <si>
    <t>3.1.2</t>
  </si>
  <si>
    <t xml:space="preserve">Общедоступное охотничье угодье участок № 3.2</t>
  </si>
  <si>
    <t>3.2.1</t>
  </si>
  <si>
    <t xml:space="preserve">«Болотнинское» участок «Болотнинский</t>
  </si>
  <si>
    <t>3.2.2</t>
  </si>
  <si>
    <t xml:space="preserve">«Болотнинское» участок «Кунчурукский</t>
  </si>
  <si>
    <t>3.2.3</t>
  </si>
  <si>
    <t xml:space="preserve">«Болотнинское» участок «Чебулинский</t>
  </si>
  <si>
    <t>3.3</t>
  </si>
  <si>
    <t xml:space="preserve">«Гвардейское» </t>
  </si>
  <si>
    <t>3.4</t>
  </si>
  <si>
    <t>«Завидово»</t>
  </si>
  <si>
    <t>3.5</t>
  </si>
  <si>
    <t>«Мануйловское»</t>
  </si>
  <si>
    <t>3.6</t>
  </si>
  <si>
    <t>«Ояшское»</t>
  </si>
  <si>
    <t>3.7</t>
  </si>
  <si>
    <t>«Северное»</t>
  </si>
  <si>
    <t>3.8</t>
  </si>
  <si>
    <t xml:space="preserve">ООПТ ГПЗ РЗ «Мануйловский»</t>
  </si>
  <si>
    <t xml:space="preserve">Венгеровский район</t>
  </si>
  <si>
    <t>4.1.1</t>
  </si>
  <si>
    <t xml:space="preserve">Общедоступное охотничье угодье  участок № 4.1</t>
  </si>
  <si>
    <t>4.1.2</t>
  </si>
  <si>
    <t xml:space="preserve">Общедоступное охотничье угодье  участок № 4.2</t>
  </si>
  <si>
    <t>4.1.3</t>
  </si>
  <si>
    <t xml:space="preserve">Общедоступное охотничье угодье  участок № 4.3</t>
  </si>
  <si>
    <t>4.2</t>
  </si>
  <si>
    <t>«Рямовское</t>
  </si>
  <si>
    <t>4.3.1</t>
  </si>
  <si>
    <t xml:space="preserve">«Таёжный участок «Ахтырский</t>
  </si>
  <si>
    <t>4.3.2</t>
  </si>
  <si>
    <t xml:space="preserve">«Таёжный участок «Козловский</t>
  </si>
  <si>
    <t>4.4</t>
  </si>
  <si>
    <t xml:space="preserve">«Удачное» </t>
  </si>
  <si>
    <t>4.5</t>
  </si>
  <si>
    <t xml:space="preserve">«Улуцкое» </t>
  </si>
  <si>
    <t>4.6</t>
  </si>
  <si>
    <t>«Шуховское»</t>
  </si>
  <si>
    <t xml:space="preserve">Доволенский район</t>
  </si>
  <si>
    <t>5.1.1</t>
  </si>
  <si>
    <t xml:space="preserve">Общедоступное охотничье угодье № 5.1</t>
  </si>
  <si>
    <t>5.1.2</t>
  </si>
  <si>
    <t xml:space="preserve">Общедоступное охотничье угодье № 5.2</t>
  </si>
  <si>
    <t>5.2</t>
  </si>
  <si>
    <t xml:space="preserve">«Альянс» </t>
  </si>
  <si>
    <t>5.3</t>
  </si>
  <si>
    <t>«Индерское»</t>
  </si>
  <si>
    <t>5.4</t>
  </si>
  <si>
    <t>«Комарьевское»</t>
  </si>
  <si>
    <t>5.5</t>
  </si>
  <si>
    <t xml:space="preserve">«Покровское» </t>
  </si>
  <si>
    <t>5.6</t>
  </si>
  <si>
    <t>«Суздальское»</t>
  </si>
  <si>
    <t>5.7</t>
  </si>
  <si>
    <t xml:space="preserve">«Шагальское» </t>
  </si>
  <si>
    <t>5.8</t>
  </si>
  <si>
    <t xml:space="preserve">ООПТ ГПЗ РЗ «Доволенский»</t>
  </si>
  <si>
    <t xml:space="preserve">Здвинский район</t>
  </si>
  <si>
    <t>6.1.1</t>
  </si>
  <si>
    <t xml:space="preserve">Общедоступное охотничье угодье участок № 6.1</t>
  </si>
  <si>
    <t>6.1.2</t>
  </si>
  <si>
    <t xml:space="preserve">Общедоступное охотничье угодье участок № 6.2</t>
  </si>
  <si>
    <t>6.2</t>
  </si>
  <si>
    <t>«Лянинское»</t>
  </si>
  <si>
    <t>6.3</t>
  </si>
  <si>
    <t xml:space="preserve">«Пронюшкина заимка»</t>
  </si>
  <si>
    <t>6.4</t>
  </si>
  <si>
    <t>«Саргульское»</t>
  </si>
  <si>
    <t>6.5</t>
  </si>
  <si>
    <t>«Сартланское»</t>
  </si>
  <si>
    <t>6.6</t>
  </si>
  <si>
    <t xml:space="preserve">«Сибирь» </t>
  </si>
  <si>
    <t>6.7</t>
  </si>
  <si>
    <t xml:space="preserve">«Петраковское» </t>
  </si>
  <si>
    <t>6.8</t>
  </si>
  <si>
    <t>«Цереус»</t>
  </si>
  <si>
    <t>6.9</t>
  </si>
  <si>
    <t xml:space="preserve">ООПТ ГПЗ РЗ «Здвинский»</t>
  </si>
  <si>
    <t>6.10</t>
  </si>
  <si>
    <t xml:space="preserve">ООПТ ГПЗ РЗ «Чановский»</t>
  </si>
  <si>
    <t xml:space="preserve">Искитимский район</t>
  </si>
  <si>
    <t>7.1.1</t>
  </si>
  <si>
    <t xml:space="preserve">Общедоступное охотничье угодье участок № 7.1</t>
  </si>
  <si>
    <t>7.1.2</t>
  </si>
  <si>
    <t xml:space="preserve">Общедоступное охотничье угодье участок № 7.2</t>
  </si>
  <si>
    <t>7.1.3</t>
  </si>
  <si>
    <t xml:space="preserve">Общедоступное охотничье угодье участок № 7.3</t>
  </si>
  <si>
    <t>7.1.4</t>
  </si>
  <si>
    <t xml:space="preserve">Общедоступное охотничье угодье участок № 7.4</t>
  </si>
  <si>
    <t>7.1.5</t>
  </si>
  <si>
    <t xml:space="preserve">Общедоступное охотничье угодье участок № 7.5</t>
  </si>
  <si>
    <t>7.1.6</t>
  </si>
  <si>
    <t xml:space="preserve">Общедоступное охотничье угодье участок № 7.6</t>
  </si>
  <si>
    <t>7.1.7</t>
  </si>
  <si>
    <t xml:space="preserve">Общедоступное охотничье угодье участок № 7.7</t>
  </si>
  <si>
    <t>7.1.8</t>
  </si>
  <si>
    <t xml:space="preserve">Общедоступное охотничье угодье участок № 7.8</t>
  </si>
  <si>
    <t>7.2.1</t>
  </si>
  <si>
    <t xml:space="preserve">Искитимское участок «Искитимский»</t>
  </si>
  <si>
    <t>7.2.2</t>
  </si>
  <si>
    <t xml:space="preserve">Искитимское участок «Линевский»</t>
  </si>
  <si>
    <t>7.3</t>
  </si>
  <si>
    <t>«Маюровское»</t>
  </si>
  <si>
    <t>7.4</t>
  </si>
  <si>
    <t>«Морозовское»</t>
  </si>
  <si>
    <t>7.5</t>
  </si>
  <si>
    <t>«Тулинское»</t>
  </si>
  <si>
    <t>7.6</t>
  </si>
  <si>
    <t xml:space="preserve">ООПТ ГПЗ РЗ «Легостаевский»</t>
  </si>
  <si>
    <t xml:space="preserve">Карасукский район</t>
  </si>
  <si>
    <t>8.1.1</t>
  </si>
  <si>
    <t xml:space="preserve">Общедоступное охотничье угодье участок № 8.1</t>
  </si>
  <si>
    <t>8.1.2</t>
  </si>
  <si>
    <t xml:space="preserve">Общедоступное охотничье угодье участок № 8.2</t>
  </si>
  <si>
    <t>8.2</t>
  </si>
  <si>
    <t>«Калиновское»</t>
  </si>
  <si>
    <t>8.3</t>
  </si>
  <si>
    <t>«Кукаринское»</t>
  </si>
  <si>
    <t>8.4.1</t>
  </si>
  <si>
    <t xml:space="preserve">«Южноозерное» участок «Северный»</t>
  </si>
  <si>
    <t>8.4.2</t>
  </si>
  <si>
    <t xml:space="preserve">«Южноозерное» участок «Центральный»</t>
  </si>
  <si>
    <t>8.5</t>
  </si>
  <si>
    <t xml:space="preserve">ООПТ ГПЗ РЗ «Южный»</t>
  </si>
  <si>
    <t xml:space="preserve">Каргатский район</t>
  </si>
  <si>
    <t>9.1.1</t>
  </si>
  <si>
    <t xml:space="preserve">Общедоступное охотничье угодье участок № 9.1</t>
  </si>
  <si>
    <t>9.1.2</t>
  </si>
  <si>
    <t xml:space="preserve">Общедоступное охотничье угодье участок № 9.2</t>
  </si>
  <si>
    <t>9.1.3</t>
  </si>
  <si>
    <t xml:space="preserve">Общедоступное охотничье угодье участок № 9.3</t>
  </si>
  <si>
    <t>9.2</t>
  </si>
  <si>
    <t>«Озерное»</t>
  </si>
  <si>
    <t>9.3</t>
  </si>
  <si>
    <t>9.4.1</t>
  </si>
  <si>
    <t xml:space="preserve">«Каргатское» участок «Аткульский»</t>
  </si>
  <si>
    <t>9.4.2</t>
  </si>
  <si>
    <t xml:space="preserve">«Каргатское» участок «Воздвиженский»</t>
  </si>
  <si>
    <t>9.4.3</t>
  </si>
  <si>
    <t xml:space="preserve">«Каргатское» участок «Диановский»</t>
  </si>
  <si>
    <t>9.4.4</t>
  </si>
  <si>
    <t xml:space="preserve">«Каргатское» участок «Карганский»</t>
  </si>
  <si>
    <t>9.5</t>
  </si>
  <si>
    <t>«Суминское»</t>
  </si>
  <si>
    <t>9.6</t>
  </si>
  <si>
    <t>«Торокское»</t>
  </si>
  <si>
    <t>9.7</t>
  </si>
  <si>
    <t>«Хохловское»</t>
  </si>
  <si>
    <t>9.8</t>
  </si>
  <si>
    <t xml:space="preserve">ООПТ ГПЗ РЗ «Каргатский»</t>
  </si>
  <si>
    <t xml:space="preserve">Колыванский район</t>
  </si>
  <si>
    <t>10.1.1</t>
  </si>
  <si>
    <t xml:space="preserve">Общедоступное охотничье угодье участок № 10.1</t>
  </si>
  <si>
    <t>10.1.2</t>
  </si>
  <si>
    <t xml:space="preserve">Общедоступное охотничье угодье участок № 10.2</t>
  </si>
  <si>
    <t>10.1.3</t>
  </si>
  <si>
    <t xml:space="preserve">Общедоступное охотничье угодье участок № 10.3</t>
  </si>
  <si>
    <t>10.1.4</t>
  </si>
  <si>
    <t xml:space="preserve">Общедоступное охотничье угодье участок № 10.4</t>
  </si>
  <si>
    <t>10.1.5</t>
  </si>
  <si>
    <t xml:space="preserve">Общедоступное охотничье угодье участок № 10.5</t>
  </si>
  <si>
    <t>10.2</t>
  </si>
  <si>
    <t>«Бакса»</t>
  </si>
  <si>
    <t>10.3</t>
  </si>
  <si>
    <t>"Казыки"</t>
  </si>
  <si>
    <t>10.4</t>
  </si>
  <si>
    <t xml:space="preserve">«Кашламский бор»</t>
  </si>
  <si>
    <t>10.5</t>
  </si>
  <si>
    <t xml:space="preserve">«Кедровое» </t>
  </si>
  <si>
    <t>10.6.1</t>
  </si>
  <si>
    <t xml:space="preserve">«Колыванское» участок «Минзелинский»</t>
  </si>
  <si>
    <t>10.6.2</t>
  </si>
  <si>
    <t xml:space="preserve">«Колыванское» участки «Рямовский», «Черный борок»</t>
  </si>
  <si>
    <t>10.7</t>
  </si>
  <si>
    <t xml:space="preserve">«Междуречье» </t>
  </si>
  <si>
    <t>10.8</t>
  </si>
  <si>
    <t xml:space="preserve">«Таежный угол» </t>
  </si>
  <si>
    <t>10.9</t>
  </si>
  <si>
    <t>«Шегарское»</t>
  </si>
  <si>
    <t>10.10</t>
  </si>
  <si>
    <t xml:space="preserve">ООПТ ГПЗ РЗ «Кудряшовский бор»</t>
  </si>
  <si>
    <t>10.11</t>
  </si>
  <si>
    <t xml:space="preserve">ООПТ ГПЗ РЗ «Центральный»</t>
  </si>
  <si>
    <t xml:space="preserve">Коченевский район</t>
  </si>
  <si>
    <t>11.1.1</t>
  </si>
  <si>
    <t xml:space="preserve">Общедоступное охотничье угодье участок № 11.1</t>
  </si>
  <si>
    <t>11.1.2</t>
  </si>
  <si>
    <t xml:space="preserve">Общедоступное охотничье угодье участок № 11.2</t>
  </si>
  <si>
    <t>11.2.1</t>
  </si>
  <si>
    <t xml:space="preserve">«Дупленское» участок «Верх-Карасукский»</t>
  </si>
  <si>
    <t>11.2.2</t>
  </si>
  <si>
    <t xml:space="preserve">«Дупленское» участок «Квашнинский»</t>
  </si>
  <si>
    <t>11.3</t>
  </si>
  <si>
    <t>«Крохалевское»</t>
  </si>
  <si>
    <t>11.4</t>
  </si>
  <si>
    <t>«Леснополянское»</t>
  </si>
  <si>
    <t>11.5</t>
  </si>
  <si>
    <t>«Моховое»</t>
  </si>
  <si>
    <t>11.6</t>
  </si>
  <si>
    <t xml:space="preserve">«Сибирский лес»</t>
  </si>
  <si>
    <t>11.7</t>
  </si>
  <si>
    <t xml:space="preserve">Кочковский район</t>
  </si>
  <si>
    <t>12.1.1</t>
  </si>
  <si>
    <t xml:space="preserve">Общедоступное охотничье угодье участок № 12.1</t>
  </si>
  <si>
    <t>12.1.2</t>
  </si>
  <si>
    <t xml:space="preserve">Общедоступное охотничье угодье участок № 12.2</t>
  </si>
  <si>
    <t>12.2.1</t>
  </si>
  <si>
    <t xml:space="preserve">«Ермаковское» участок «Ермаковский»</t>
  </si>
  <si>
    <t>12.2.2</t>
  </si>
  <si>
    <t xml:space="preserve">«Ермаковское» участок «Фроловский»</t>
  </si>
  <si>
    <t>12.3</t>
  </si>
  <si>
    <t>«Кочковское»</t>
  </si>
  <si>
    <t>12.4</t>
  </si>
  <si>
    <t xml:space="preserve">ООПТ ГПЗ РЗ «Маяк»</t>
  </si>
  <si>
    <t xml:space="preserve">Краснозерский район</t>
  </si>
  <si>
    <t>13.1</t>
  </si>
  <si>
    <t xml:space="preserve">Общедоступное охотничье угодье</t>
  </si>
  <si>
    <t>13.2</t>
  </si>
  <si>
    <t>«Казанакское»</t>
  </si>
  <si>
    <t>13.3</t>
  </si>
  <si>
    <t xml:space="preserve">«Полойское» </t>
  </si>
  <si>
    <t>13.4</t>
  </si>
  <si>
    <t xml:space="preserve">«Светловское» </t>
  </si>
  <si>
    <t xml:space="preserve">Куйбышевский район</t>
  </si>
  <si>
    <t>14.1.1</t>
  </si>
  <si>
    <t xml:space="preserve">Общедоступное охотничье угодье участок № 14.1</t>
  </si>
  <si>
    <t>14.1.2</t>
  </si>
  <si>
    <t xml:space="preserve">Общедоступное охотничье угодье участок № 14.2</t>
  </si>
  <si>
    <t>14.2.1</t>
  </si>
  <si>
    <t xml:space="preserve">«Куйбышевское» участок «Майский»</t>
  </si>
  <si>
    <t>14.2.2</t>
  </si>
  <si>
    <t xml:space="preserve">«Куйбышевское» участок «Мангазерский»</t>
  </si>
  <si>
    <t>14.3.1</t>
  </si>
  <si>
    <t xml:space="preserve">«Промысел» участок «Каминский»</t>
  </si>
  <si>
    <t>14.3.2</t>
  </si>
  <si>
    <t xml:space="preserve">«Промысел» участок «Морозовский»</t>
  </si>
  <si>
    <t>14.3.3</t>
  </si>
  <si>
    <t xml:space="preserve">«Промысел» участок «Осинцевский»</t>
  </si>
  <si>
    <t>14.4</t>
  </si>
  <si>
    <t>«Тагановское»</t>
  </si>
  <si>
    <t>14.5</t>
  </si>
  <si>
    <t xml:space="preserve">«Хорос-1» </t>
  </si>
  <si>
    <t>14.6</t>
  </si>
  <si>
    <t xml:space="preserve">ООПТ ГПЗ РЗ «Казатовский»</t>
  </si>
  <si>
    <t>14.7</t>
  </si>
  <si>
    <t xml:space="preserve">ООПТ ГПЗ РЗ «Мангазерский»</t>
  </si>
  <si>
    <t xml:space="preserve">Купинский район</t>
  </si>
  <si>
    <t>15.1</t>
  </si>
  <si>
    <t>«Купинское»</t>
  </si>
  <si>
    <t>15.2</t>
  </si>
  <si>
    <t xml:space="preserve">ООПТ ГПЗ РЗ «Майское утро»</t>
  </si>
  <si>
    <t xml:space="preserve">Кыштовский район</t>
  </si>
  <si>
    <t>16.1</t>
  </si>
  <si>
    <t>16.2</t>
  </si>
  <si>
    <t xml:space="preserve">«Березовское» </t>
  </si>
  <si>
    <t>16.3</t>
  </si>
  <si>
    <t xml:space="preserve">«Автотранс» </t>
  </si>
  <si>
    <t>16.4</t>
  </si>
  <si>
    <t xml:space="preserve">«Орловское» </t>
  </si>
  <si>
    <t>16.5</t>
  </si>
  <si>
    <t>«Таёжник»</t>
  </si>
  <si>
    <t xml:space="preserve"> </t>
  </si>
  <si>
    <t>16.6.1</t>
  </si>
  <si>
    <t xml:space="preserve">ООПТ ГПЗ РЗ «Майзасский» участок «Майзасский»</t>
  </si>
  <si>
    <t>16.6.2</t>
  </si>
  <si>
    <t xml:space="preserve">ООПТ ГПЗ РЗ «Майзасский» участок «Орловский»</t>
  </si>
  <si>
    <t>16.6.3</t>
  </si>
  <si>
    <t xml:space="preserve">ООПТ ГПЗ РЗ «Майзасский» участок «Чёкинский»</t>
  </si>
  <si>
    <t xml:space="preserve">Маслянинский район</t>
  </si>
  <si>
    <t>17.1.1</t>
  </si>
  <si>
    <t xml:space="preserve">Общедоступное охотничье угодье участок № 17.1</t>
  </si>
  <si>
    <t>17.1.2</t>
  </si>
  <si>
    <t xml:space="preserve">Общедоступное охотничье угодье участок № 17.2</t>
  </si>
  <si>
    <t>17.1.3</t>
  </si>
  <si>
    <t xml:space="preserve">Общедоступное охотничье угодье участок № 17.3</t>
  </si>
  <si>
    <t>17.2</t>
  </si>
  <si>
    <t xml:space="preserve">«Егорьевское» (ОО «НОООиР»)</t>
  </si>
  <si>
    <t>17.3</t>
  </si>
  <si>
    <t xml:space="preserve">«Егорьевское» (ООО «КВАНТ»)</t>
  </si>
  <si>
    <t>17.4</t>
  </si>
  <si>
    <t xml:space="preserve">«Старатели Сибири»</t>
  </si>
  <si>
    <t>17.5</t>
  </si>
  <si>
    <t xml:space="preserve">«Хмелевское» </t>
  </si>
  <si>
    <t>17.6</t>
  </si>
  <si>
    <t xml:space="preserve">ООПТ ГПЗ РЗ «Талицкий»</t>
  </si>
  <si>
    <t xml:space="preserve">Мошковский район</t>
  </si>
  <si>
    <t>18.1.1</t>
  </si>
  <si>
    <t xml:space="preserve">Общедоступное охотничье угодье участок № 18.1</t>
  </si>
  <si>
    <t>18.1.2</t>
  </si>
  <si>
    <t xml:space="preserve">Общедоступное охотничье угодье участок № 18.2</t>
  </si>
  <si>
    <t>18.1.3</t>
  </si>
  <si>
    <t xml:space="preserve">Общедоступное охотничье угодье участок № 18.3</t>
  </si>
  <si>
    <t>18.1.4</t>
  </si>
  <si>
    <t xml:space="preserve">Общедоступное охотничье угодье участок № 18.4</t>
  </si>
  <si>
    <t>18.2</t>
  </si>
  <si>
    <t>«Мошковское»</t>
  </si>
  <si>
    <t>18.3</t>
  </si>
  <si>
    <t>«Назаровское»</t>
  </si>
  <si>
    <t xml:space="preserve">Новосибирский район</t>
  </si>
  <si>
    <t>19.1</t>
  </si>
  <si>
    <t>19.2</t>
  </si>
  <si>
    <t>«Боровое»</t>
  </si>
  <si>
    <t>19.3</t>
  </si>
  <si>
    <t>«Ярковское»</t>
  </si>
  <si>
    <t>19.4</t>
  </si>
  <si>
    <t xml:space="preserve">Ордынский район</t>
  </si>
  <si>
    <t>20.1</t>
  </si>
  <si>
    <t>20.2</t>
  </si>
  <si>
    <t xml:space="preserve">«Бугринская роща»</t>
  </si>
  <si>
    <t>20.3</t>
  </si>
  <si>
    <t>«Ирмень»</t>
  </si>
  <si>
    <t>20.4</t>
  </si>
  <si>
    <t>«Обское»</t>
  </si>
  <si>
    <t>20.5</t>
  </si>
  <si>
    <t>«Ордынское»</t>
  </si>
  <si>
    <t>20.6</t>
  </si>
  <si>
    <t xml:space="preserve">ООПТ ГПЗ РЗ «Ордынский»</t>
  </si>
  <si>
    <t>20.7</t>
  </si>
  <si>
    <t xml:space="preserve">ООПТ ПП РЗ «Караканский бор»</t>
  </si>
  <si>
    <t xml:space="preserve">Северный район</t>
  </si>
  <si>
    <t>21.1</t>
  </si>
  <si>
    <t>21.2</t>
  </si>
  <si>
    <t xml:space="preserve">ООПТ ГПЗ РЗ «Северный»</t>
  </si>
  <si>
    <t xml:space="preserve">Сузунский район</t>
  </si>
  <si>
    <t>22.1.1</t>
  </si>
  <si>
    <t xml:space="preserve">Общедоступное охотничье угодье участок № 22.1</t>
  </si>
  <si>
    <t>22.1.2</t>
  </si>
  <si>
    <t xml:space="preserve">Общедоступное охотничье угодье участок № 22.2</t>
  </si>
  <si>
    <t>22.1.3</t>
  </si>
  <si>
    <t xml:space="preserve">Общедоступное охотничье угодье участок № 22.3</t>
  </si>
  <si>
    <t>22.2</t>
  </si>
  <si>
    <t>«Ершовское»</t>
  </si>
  <si>
    <t>22.3</t>
  </si>
  <si>
    <t>22.4</t>
  </si>
  <si>
    <t>«Меретское»</t>
  </si>
  <si>
    <t>22.5</t>
  </si>
  <si>
    <t>«Сузунское»</t>
  </si>
  <si>
    <t>22.6</t>
  </si>
  <si>
    <t xml:space="preserve">Охранная зона "Караканского бора"</t>
  </si>
  <si>
    <t>22.7</t>
  </si>
  <si>
    <t xml:space="preserve">ООПТ ГПЗ РЗ «Сузунский»</t>
  </si>
  <si>
    <t xml:space="preserve">Татарский район</t>
  </si>
  <si>
    <t>23.1</t>
  </si>
  <si>
    <t>«Биоланд»</t>
  </si>
  <si>
    <t xml:space="preserve">Тогучинский район</t>
  </si>
  <si>
    <t>24.1</t>
  </si>
  <si>
    <t>24.2</t>
  </si>
  <si>
    <t>«Мирновское»</t>
  </si>
  <si>
    <t>24.3.1</t>
  </si>
  <si>
    <t xml:space="preserve">«Пойменское» участок «Пойменский»</t>
  </si>
  <si>
    <t>24.3.2</t>
  </si>
  <si>
    <t xml:space="preserve">«Пойменское» участок «Сурковский»</t>
  </si>
  <si>
    <t>24.4.1</t>
  </si>
  <si>
    <t xml:space="preserve">«Тогучинское» участок «Коуракский»</t>
  </si>
  <si>
    <t>24.4.2</t>
  </si>
  <si>
    <t xml:space="preserve">«Тогучинское» участок «Тогучинский»</t>
  </si>
  <si>
    <t>24.5</t>
  </si>
  <si>
    <t>«Укроп»</t>
  </si>
  <si>
    <t>24.6</t>
  </si>
  <si>
    <t xml:space="preserve">ООПТ ГПЗ РЗ «Колтыракский»</t>
  </si>
  <si>
    <t xml:space="preserve">Убинский район</t>
  </si>
  <si>
    <t>25.1</t>
  </si>
  <si>
    <t>25.2</t>
  </si>
  <si>
    <t>«Ича»</t>
  </si>
  <si>
    <t>25.3</t>
  </si>
  <si>
    <t xml:space="preserve">«Невское» </t>
  </si>
  <si>
    <t>25.4</t>
  </si>
  <si>
    <t>«Омь»</t>
  </si>
  <si>
    <t>25.5</t>
  </si>
  <si>
    <t xml:space="preserve">«Убинское» (МВОО СибВО)</t>
  </si>
  <si>
    <t>25.6</t>
  </si>
  <si>
    <t xml:space="preserve">«Убинское» (ОО «НОООиР»)</t>
  </si>
  <si>
    <t>25.7</t>
  </si>
  <si>
    <t>«Сенчинское»</t>
  </si>
  <si>
    <t>25.8</t>
  </si>
  <si>
    <t xml:space="preserve">ООПТ ГПЗ РЗ «Успенский»</t>
  </si>
  <si>
    <t xml:space="preserve">Усть-Таркский район</t>
  </si>
  <si>
    <t>26.1.1</t>
  </si>
  <si>
    <t xml:space="preserve">Общедоступное охотничье угодье участок № 26.1</t>
  </si>
  <si>
    <t>26.1.2</t>
  </si>
  <si>
    <t xml:space="preserve">Общедоступное охотничье угодье участок № 26.2</t>
  </si>
  <si>
    <t>26.2</t>
  </si>
  <si>
    <t>«Беркут»</t>
  </si>
  <si>
    <t>26.3.1</t>
  </si>
  <si>
    <t xml:space="preserve">«Сибириада» участок № 1</t>
  </si>
  <si>
    <t>26.3.2</t>
  </si>
  <si>
    <t xml:space="preserve">«Сибириада» участок № 2</t>
  </si>
  <si>
    <t>26.4</t>
  </si>
  <si>
    <t>«Усть-Таркское»</t>
  </si>
  <si>
    <t>26.5</t>
  </si>
  <si>
    <t xml:space="preserve">ООПТ ГПЗ РЗ «Усть-Таркский»</t>
  </si>
  <si>
    <t xml:space="preserve">Чановский район</t>
  </si>
  <si>
    <t>27.1.1</t>
  </si>
  <si>
    <t xml:space="preserve">Общедоступное охотничье угодье участок № 27.1</t>
  </si>
  <si>
    <t>27.1.2</t>
  </si>
  <si>
    <t xml:space="preserve">Общедоступное охотничье угодье участок № 27.2</t>
  </si>
  <si>
    <t>27.1.3</t>
  </si>
  <si>
    <t xml:space="preserve">Общедоступное охотничье угодье участок № 27.3</t>
  </si>
  <si>
    <t>27.2</t>
  </si>
  <si>
    <t>27.3</t>
  </si>
  <si>
    <t>27.4.1</t>
  </si>
  <si>
    <t xml:space="preserve">«Чановское» участок «Новояблоневский»</t>
  </si>
  <si>
    <t>27.4.2</t>
  </si>
  <si>
    <t xml:space="preserve">«Чановское» участок «Оравский»</t>
  </si>
  <si>
    <t>27.5</t>
  </si>
  <si>
    <t>«Черниговское-1»</t>
  </si>
  <si>
    <t>27.6</t>
  </si>
  <si>
    <t>«Черниговское-2»</t>
  </si>
  <si>
    <t>27.7</t>
  </si>
  <si>
    <t>«Черниговское-3»</t>
  </si>
  <si>
    <t xml:space="preserve">Черепановский район</t>
  </si>
  <si>
    <t>28.1</t>
  </si>
  <si>
    <t>28.2</t>
  </si>
  <si>
    <t xml:space="preserve">«Медведское» </t>
  </si>
  <si>
    <t>28.3</t>
  </si>
  <si>
    <t>«Черепановское»</t>
  </si>
  <si>
    <t>28.4</t>
  </si>
  <si>
    <t xml:space="preserve">ООПТ ГПЗ РЗ «Инской»</t>
  </si>
  <si>
    <t xml:space="preserve">Чистоозерный район</t>
  </si>
  <si>
    <t>29.1.1</t>
  </si>
  <si>
    <t xml:space="preserve">Общедоступное охотничье угодье участок № 29.1</t>
  </si>
  <si>
    <t>29.1.2</t>
  </si>
  <si>
    <t xml:space="preserve">Общедоступное охотничье угодье участок № 29.2</t>
  </si>
  <si>
    <t>29.1.3</t>
  </si>
  <si>
    <t xml:space="preserve">Общедоступное охотничье угодье участок № 29.3</t>
  </si>
  <si>
    <t>29.1.4</t>
  </si>
  <si>
    <t xml:space="preserve">Общедоступное охотничье угодье участок № 29.4</t>
  </si>
  <si>
    <t>29.1.5</t>
  </si>
  <si>
    <t xml:space="preserve">Общедоступное охотничье угодье участок № 29.5</t>
  </si>
  <si>
    <t>29.2.1</t>
  </si>
  <si>
    <t xml:space="preserve">«Малахит» участок «Романовка»</t>
  </si>
  <si>
    <t>29.2.2</t>
  </si>
  <si>
    <t xml:space="preserve">«Малахит» участок «Сибиряк»</t>
  </si>
  <si>
    <t>29.2.3</t>
  </si>
  <si>
    <t xml:space="preserve">«Малахит» участок «Чистоозёрное»</t>
  </si>
  <si>
    <t>29.3</t>
  </si>
  <si>
    <t xml:space="preserve">«Чистые озера»</t>
  </si>
  <si>
    <t>29.4</t>
  </si>
  <si>
    <t xml:space="preserve">ООПТ ГПЗ РЗ «Юдинский»</t>
  </si>
  <si>
    <t xml:space="preserve">Чулымский район</t>
  </si>
  <si>
    <t>30.1.1</t>
  </si>
  <si>
    <t xml:space="preserve">Общедоступное охотничье угодье участок № 30.1</t>
  </si>
  <si>
    <t>30.1.2</t>
  </si>
  <si>
    <t xml:space="preserve">Общедоступное охотничье угодье участок № 30.2</t>
  </si>
  <si>
    <t>30.1.3</t>
  </si>
  <si>
    <t xml:space="preserve">Общедоступное охотничье угодье участок № 30.3</t>
  </si>
  <si>
    <t>30.1.4</t>
  </si>
  <si>
    <t xml:space="preserve">Общедоступное охотничье угодье участок № 30.4</t>
  </si>
  <si>
    <t>30.1.5</t>
  </si>
  <si>
    <t xml:space="preserve">Общедоступное охотничье угодье участок № 30.5</t>
  </si>
  <si>
    <t>30.2</t>
  </si>
  <si>
    <t>«Заимка»</t>
  </si>
  <si>
    <t>30.3</t>
  </si>
  <si>
    <t>«Тойское»</t>
  </si>
  <si>
    <t>30.4.1</t>
  </si>
  <si>
    <t xml:space="preserve">«Трофей»  участок «Байкал»</t>
  </si>
  <si>
    <t>30.4.2</t>
  </si>
  <si>
    <t xml:space="preserve">«Трофей»  участок «Зыбунки»</t>
  </si>
  <si>
    <t>30.5</t>
  </si>
  <si>
    <t>«Чулымское»</t>
  </si>
  <si>
    <t>30.6</t>
  </si>
  <si>
    <t xml:space="preserve">ООПТ ГПЗ РЗ «Чикманский»</t>
  </si>
  <si>
    <t xml:space="preserve">Итого по Новосибирской области:</t>
  </si>
  <si>
    <t>Гаршнеп</t>
  </si>
  <si>
    <t xml:space="preserve">Дупель обыкновенный</t>
  </si>
  <si>
    <t>Улиты</t>
  </si>
  <si>
    <t>Чибис</t>
  </si>
  <si>
    <t>Мородунка</t>
  </si>
  <si>
    <t>Турухтан</t>
  </si>
  <si>
    <t>Травник</t>
  </si>
  <si>
    <t>Тулес</t>
  </si>
  <si>
    <t>Камнешарка</t>
  </si>
  <si>
    <t xml:space="preserve">Кроншнеп большой</t>
  </si>
  <si>
    <t xml:space="preserve">Кроншнеп средний</t>
  </si>
  <si>
    <t>Хрустан</t>
  </si>
  <si>
    <t xml:space="preserve">Кулики (вид не определен)</t>
  </si>
  <si>
    <t xml:space="preserve">Обыкновенный погоныш</t>
  </si>
  <si>
    <t>Саджа</t>
  </si>
  <si>
    <t xml:space="preserve">Камышница обыкновенная</t>
  </si>
  <si>
    <t>Коростель</t>
  </si>
  <si>
    <t>Кеклик</t>
  </si>
  <si>
    <t>Фазан</t>
  </si>
  <si>
    <t>Пастушок</t>
  </si>
  <si>
    <t>Лысуха</t>
  </si>
  <si>
    <t>Улары</t>
  </si>
  <si>
    <t>Гуменник</t>
  </si>
  <si>
    <t>«Гвардейское»</t>
  </si>
  <si>
    <t>«Шагальское»</t>
  </si>
  <si>
    <t xml:space="preserve">ООПТ ГПЗ РЗ "Караканский бор"</t>
  </si>
  <si>
    <t>"Меретское"</t>
  </si>
  <si>
    <t xml:space="preserve">Общедоступное охотничье угодье участок № 27.1 </t>
  </si>
  <si>
    <t xml:space="preserve">Гусь белолобый</t>
  </si>
  <si>
    <t xml:space="preserve">Гусь серый</t>
  </si>
  <si>
    <t xml:space="preserve">Гусь белый</t>
  </si>
  <si>
    <t xml:space="preserve">Казарка белощекая</t>
  </si>
  <si>
    <t xml:space="preserve">Гуси (вид не определен)</t>
  </si>
  <si>
    <t>Кряква</t>
  </si>
  <si>
    <t>Чирок-свистунок</t>
  </si>
  <si>
    <t>Чирок-трескунок</t>
  </si>
  <si>
    <t xml:space="preserve">Серая утка</t>
  </si>
  <si>
    <t>Касатка</t>
  </si>
  <si>
    <t xml:space="preserve">Гага обыкновенная</t>
  </si>
  <si>
    <t>Синьга</t>
  </si>
  <si>
    <t>Каменушка</t>
  </si>
  <si>
    <t xml:space="preserve">Гоголь обыкновенный</t>
  </si>
  <si>
    <t>Свиязь</t>
  </si>
  <si>
    <t xml:space="preserve">Кряква черная</t>
  </si>
  <si>
    <t xml:space="preserve">Красноносый нырок</t>
  </si>
  <si>
    <t xml:space="preserve">Красноголовый нырок</t>
  </si>
  <si>
    <t xml:space="preserve">Хохлатая чернеть</t>
  </si>
  <si>
    <t xml:space="preserve">Крохали (в том числе луток)</t>
  </si>
  <si>
    <t>Турпан</t>
  </si>
  <si>
    <t>Огарь</t>
  </si>
  <si>
    <t xml:space="preserve">Общедоступное охотничье угодье участок № 5.1</t>
  </si>
  <si>
    <t xml:space="preserve">Общедоступное охотничье угодье участок № 5.2</t>
  </si>
  <si>
    <t xml:space="preserve">Общедоступное охотничье угодья участок № 9.1</t>
  </si>
  <si>
    <t xml:space="preserve">Общедоступное охотничье угодья участок № 9.2</t>
  </si>
  <si>
    <t xml:space="preserve">Общедоступное охотничье угодья участок № 9.3</t>
  </si>
  <si>
    <t>Казыки"</t>
  </si>
  <si>
    <t xml:space="preserve">«Таежный угол»</t>
  </si>
  <si>
    <t xml:space="preserve">«Беркут» </t>
  </si>
  <si>
    <t>Шилохвость</t>
  </si>
  <si>
    <t>Широконоска</t>
  </si>
  <si>
    <t>Пеганка</t>
  </si>
  <si>
    <t xml:space="preserve">Утки (вид не определен)</t>
  </si>
  <si>
    <t>Луток</t>
  </si>
  <si>
    <t xml:space="preserve">Ворона серая</t>
  </si>
  <si>
    <t>Грач</t>
  </si>
  <si>
    <t xml:space="preserve">Дрозд рябинник</t>
  </si>
  <si>
    <t xml:space="preserve">Большая поганка </t>
  </si>
  <si>
    <t>Лебедь-кликун</t>
  </si>
  <si>
    <t xml:space="preserve">Цапля серая </t>
  </si>
  <si>
    <t xml:space="preserve">Журавль серый</t>
  </si>
  <si>
    <t xml:space="preserve">Общедоступное охотничье угодье  участок №1.1</t>
  </si>
  <si>
    <t xml:space="preserve">Общедоступное охотничье угодье  участок №1.2</t>
  </si>
  <si>
    <t>«Улуцкое»</t>
  </si>
  <si>
    <t>9.3.</t>
  </si>
  <si>
    <t xml:space="preserve">«Старатели Сибири» </t>
  </si>
  <si>
    <t>"Ирмень"</t>
  </si>
  <si>
    <t>«Невское»</t>
  </si>
  <si>
    <t xml:space="preserve">Лицо, ответственное за заполнение формы:</t>
  </si>
  <si>
    <t xml:space="preserve">консультант  Бибко И.А.</t>
  </si>
  <si>
    <t xml:space="preserve">должность, фамилия, имя, отчество (при наличии), расшифровка подписи</t>
  </si>
  <si>
    <t xml:space="preserve">8 (383) 238 72 97</t>
  </si>
  <si>
    <t xml:space="preserve">(номер контактного телефона)</t>
  </si>
  <si>
    <t xml:space="preserve">(дата составления документа)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</si>
</sst>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8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sz val="12.000000"/>
      <color theme="1"/>
      <name val="Times New Roman"/>
    </font>
    <font>
      <sz val="12.000000"/>
      <color rgb="FF22272F"/>
      <name val="Times New Roman"/>
    </font>
    <font>
      <sz val="14.000000"/>
      <color rgb="FF22272F"/>
      <name val="Times New Roman"/>
    </font>
    <font>
      <sz val="11.000000"/>
      <color rgb="FF22272F"/>
      <name val="Times New Roman"/>
    </font>
    <font>
      <sz val="8.000000"/>
      <color rgb="FF22272F"/>
      <name val="Times New Roman"/>
    </font>
    <font>
      <b/>
      <sz val="11.000000"/>
      <color rgb="FF22272F"/>
      <name val="Times New Roman"/>
    </font>
    <font>
      <b/>
      <sz val="11.000000"/>
      <color theme="1"/>
      <name val="Times New Roman"/>
    </font>
    <font>
      <b/>
      <sz val="11.000000"/>
      <name val="Times New Roman"/>
    </font>
    <font>
      <b/>
      <sz val="10.000000"/>
      <name val="Times New Roman"/>
    </font>
    <font>
      <sz val="10.000000"/>
      <name val="Times New Roman"/>
    </font>
    <font>
      <sz val="10.000000"/>
      <color rgb="FF22272F"/>
      <name val="Times New Roman"/>
    </font>
    <font>
      <sz val="10.000000"/>
      <color theme="1"/>
      <name val="Times New Roman"/>
    </font>
    <font>
      <sz val="8.000000"/>
      <color theme="1"/>
      <name val="Times New Roman"/>
    </font>
    <font>
      <b/>
      <sz val="10.000000"/>
      <color rgb="FF22272F"/>
      <name val="Times New Roman"/>
    </font>
    <font>
      <u/>
      <sz val="10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164">
    <xf fontId="0" fillId="0" borderId="0" numFmtId="0" xfId="0"/>
    <xf fontId="1" fillId="0" borderId="0" numFmtId="0" xfId="0" applyFont="1"/>
    <xf fontId="1" fillId="0" borderId="0" numFmtId="49" xfId="0" applyNumberFormat="1" applyFont="1" applyAlignment="1">
      <alignment horizontal="center" vertical="center"/>
    </xf>
    <xf fontId="1" fillId="2" borderId="0" numFmtId="0" xfId="0" applyFont="1" applyFill="1"/>
    <xf fontId="1" fillId="2" borderId="0" numFmtId="0" xfId="0" applyFont="1" applyFill="1" applyAlignment="1">
      <alignment horizontal="center" vertical="center"/>
    </xf>
    <xf fontId="2" fillId="0" borderId="0" numFmtId="0" xfId="0" applyFont="1" applyAlignment="1">
      <alignment wrapText="1"/>
    </xf>
    <xf fontId="3" fillId="0" borderId="0" numFmtId="0" xfId="0" applyFont="1" applyAlignment="1">
      <alignment horizontal="center" wrapText="1"/>
    </xf>
    <xf fontId="3" fillId="0" borderId="0" numFmtId="0" xfId="0" applyFont="1"/>
    <xf fontId="4" fillId="0" borderId="0" numFmtId="0" xfId="0" applyFont="1" applyAlignment="1">
      <alignment wrapText="1"/>
    </xf>
    <xf fontId="3" fillId="0" borderId="0" numFmtId="0" xfId="0" applyFont="1" applyAlignment="1">
      <alignment horizontal="right" vertical="center"/>
    </xf>
    <xf fontId="4" fillId="0" borderId="0" numFmtId="0" xfId="0" applyFont="1"/>
    <xf fontId="3" fillId="0" borderId="0" numFmtId="0" xfId="0" applyFont="1" applyAlignment="1">
      <alignment wrapText="1"/>
    </xf>
    <xf fontId="5" fillId="0" borderId="0" numFmtId="0" xfId="0" applyFont="1" applyAlignment="1">
      <alignment wrapText="1"/>
    </xf>
    <xf fontId="5" fillId="0" borderId="0" numFmtId="0" xfId="0" applyFont="1"/>
    <xf fontId="2" fillId="0" borderId="0" numFmtId="0" xfId="0" applyFont="1" applyAlignment="1">
      <alignment horizontal="left" vertical="center"/>
    </xf>
    <xf fontId="6" fillId="2" borderId="1" numFmtId="49" xfId="0" applyNumberFormat="1" applyFont="1" applyFill="1" applyBorder="1" applyAlignment="1">
      <alignment horizontal="center" vertical="center" wrapText="1"/>
    </xf>
    <xf fontId="6" fillId="2" borderId="2" numFmtId="0" xfId="0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7" fillId="2" borderId="1" numFmtId="49" xfId="0" applyNumberFormat="1" applyFont="1" applyFill="1" applyBorder="1" applyAlignment="1">
      <alignment horizontal="center" vertical="center" wrapText="1"/>
    </xf>
    <xf fontId="7" fillId="2" borderId="2" numFmtId="0" xfId="0" applyFont="1" applyFill="1" applyBorder="1" applyAlignment="1">
      <alignment horizontal="center" vertical="center" wrapText="1"/>
    </xf>
    <xf fontId="7" fillId="2" borderId="1" numFmtId="0" xfId="0" applyFont="1" applyFill="1" applyBorder="1" applyAlignment="1">
      <alignment horizontal="center" vertical="center" wrapText="1"/>
    </xf>
    <xf fontId="8" fillId="2" borderId="2" numFmtId="0" xfId="0" applyFont="1" applyFill="1" applyBorder="1" applyAlignment="1">
      <alignment horizontal="center" vertical="center" wrapText="1"/>
    </xf>
    <xf fontId="8" fillId="2" borderId="3" numFmtId="0" xfId="0" applyFont="1" applyFill="1" applyBorder="1" applyAlignment="1">
      <alignment horizontal="center" vertical="center" wrapText="1"/>
    </xf>
    <xf fontId="8" fillId="2" borderId="1" numFmtId="1" xfId="0" applyNumberFormat="1" applyFont="1" applyFill="1" applyBorder="1" applyAlignment="1">
      <alignment horizontal="center" vertical="center" wrapText="1"/>
    </xf>
    <xf fontId="9" fillId="0" borderId="0" numFmtId="0" xfId="0" applyFont="1"/>
    <xf fontId="10" fillId="2" borderId="1" numFmtId="49" xfId="0" applyNumberFormat="1" applyFont="1" applyFill="1" applyBorder="1" applyAlignment="1" applyProtection="1">
      <alignment horizontal="center" vertical="center"/>
    </xf>
    <xf fontId="10" fillId="2" borderId="2" numFmtId="0" xfId="0" applyFont="1" applyFill="1" applyBorder="1" applyAlignment="1" applyProtection="1">
      <alignment vertical="center" wrapText="1"/>
    </xf>
    <xf fontId="11" fillId="2" borderId="1" numFmtId="1" xfId="0" applyNumberFormat="1" applyFont="1" applyFill="1" applyBorder="1" applyAlignment="1" applyProtection="1">
      <alignment horizontal="center" vertical="center"/>
    </xf>
    <xf fontId="11" fillId="2" borderId="4" numFmtId="1" xfId="0" applyNumberFormat="1" applyFont="1" applyFill="1" applyBorder="1" applyAlignment="1" applyProtection="1">
      <alignment horizontal="center" vertical="center"/>
    </xf>
    <xf fontId="12" fillId="2" borderId="1" numFmtId="49" xfId="0" applyNumberFormat="1" applyFont="1" applyFill="1" applyBorder="1" applyAlignment="1" applyProtection="1">
      <alignment horizontal="center" vertical="center"/>
    </xf>
    <xf fontId="12" fillId="2" borderId="2" numFmtId="0" xfId="0" applyFont="1" applyFill="1" applyBorder="1" applyAlignment="1" applyProtection="1">
      <alignment horizontal="left" vertical="center" wrapText="1"/>
    </xf>
    <xf fontId="12" fillId="2" borderId="1" numFmtId="1" xfId="0" applyNumberFormat="1" applyFont="1" applyFill="1" applyBorder="1" applyAlignment="1" applyProtection="1">
      <alignment horizontal="center" vertical="center"/>
    </xf>
    <xf fontId="13" fillId="2" borderId="1" numFmtId="0" xfId="0" applyFont="1" applyFill="1" applyBorder="1" applyAlignment="1">
      <alignment horizontal="center" vertical="center" wrapText="1"/>
    </xf>
    <xf fontId="12" fillId="2" borderId="1" numFmtId="0" xfId="0" applyFont="1" applyFill="1" applyBorder="1" applyAlignment="1" applyProtection="1">
      <alignment horizontal="center" vertical="center"/>
    </xf>
    <xf fontId="12" fillId="2" borderId="2" numFmtId="0" xfId="0" applyFont="1" applyFill="1" applyBorder="1" applyAlignment="1" applyProtection="1">
      <alignment horizontal="center" vertical="center"/>
    </xf>
    <xf fontId="12" fillId="2" borderId="5" numFmtId="1" xfId="0" applyNumberFormat="1" applyFont="1" applyFill="1" applyBorder="1" applyAlignment="1" applyProtection="1">
      <alignment horizontal="center" vertical="center"/>
    </xf>
    <xf fontId="12" fillId="2" borderId="5" numFmtId="0" xfId="0" applyFont="1" applyFill="1" applyBorder="1" applyAlignment="1" applyProtection="1">
      <alignment horizontal="center" vertical="center"/>
    </xf>
    <xf fontId="13" fillId="2" borderId="5" numFmtId="0" xfId="0" applyFont="1" applyFill="1" applyBorder="1" applyAlignment="1">
      <alignment horizontal="center" vertical="center" wrapText="1"/>
    </xf>
    <xf fontId="13" fillId="2" borderId="6" numFmtId="0" xfId="0" applyFont="1" applyFill="1" applyBorder="1" applyAlignment="1">
      <alignment horizontal="center" vertical="center" wrapText="1"/>
    </xf>
    <xf fontId="14" fillId="2" borderId="4" numFmtId="0" xfId="0" applyFont="1" applyFill="1" applyBorder="1" applyAlignment="1">
      <alignment horizontal="center" vertical="center"/>
    </xf>
    <xf fontId="14" fillId="2" borderId="1" numFmtId="0" xfId="0" applyFont="1" applyFill="1" applyBorder="1" applyAlignment="1">
      <alignment horizontal="center" vertical="center"/>
    </xf>
    <xf fontId="12" fillId="2" borderId="7" numFmtId="1" xfId="0" applyNumberFormat="1" applyFont="1" applyFill="1" applyBorder="1" applyAlignment="1" applyProtection="1">
      <alignment horizontal="center" vertical="center"/>
    </xf>
    <xf fontId="12" fillId="2" borderId="8" numFmtId="0" xfId="0" applyFont="1" applyFill="1" applyBorder="1" applyAlignment="1" applyProtection="1">
      <alignment horizontal="center" vertical="center"/>
    </xf>
    <xf fontId="13" fillId="2" borderId="7" numFmtId="0" xfId="0" applyFont="1" applyFill="1" applyBorder="1" applyAlignment="1">
      <alignment horizontal="center" vertical="center" wrapText="1"/>
    </xf>
    <xf fontId="12" fillId="2" borderId="9" numFmtId="0" xfId="0" applyFont="1" applyFill="1" applyBorder="1" applyAlignment="1" applyProtection="1">
      <alignment horizontal="center" vertical="center"/>
    </xf>
    <xf fontId="14" fillId="2" borderId="7" numFmtId="0" xfId="0" applyFont="1" applyFill="1" applyBorder="1" applyAlignment="1">
      <alignment horizontal="center" vertical="center"/>
    </xf>
    <xf fontId="12" fillId="2" borderId="4" numFmtId="0" xfId="0" applyFont="1" applyFill="1" applyBorder="1" applyAlignment="1" applyProtection="1">
      <alignment horizontal="center" vertical="center"/>
    </xf>
    <xf fontId="12" fillId="2" borderId="10" numFmtId="0" xfId="0" applyFont="1" applyFill="1" applyBorder="1" applyAlignment="1" applyProtection="1">
      <alignment horizontal="center" vertical="center"/>
    </xf>
    <xf fontId="14" fillId="2" borderId="6" numFmtId="0" xfId="0" applyFont="1" applyFill="1" applyBorder="1" applyAlignment="1">
      <alignment horizontal="center" vertical="center"/>
    </xf>
    <xf fontId="12" fillId="2" borderId="7" numFmtId="0" xfId="0" applyFont="1" applyFill="1" applyBorder="1" applyAlignment="1" applyProtection="1">
      <alignment horizontal="center" vertical="center"/>
    </xf>
    <xf fontId="12" fillId="2" borderId="11" numFmtId="0" xfId="0" applyFont="1" applyFill="1" applyBorder="1" applyAlignment="1" applyProtection="1">
      <alignment horizontal="center" vertical="center"/>
    </xf>
    <xf fontId="11" fillId="2" borderId="1" numFmtId="0" xfId="0" applyFont="1" applyFill="1" applyBorder="1" applyAlignment="1" applyProtection="1">
      <alignment horizontal="center" vertical="center"/>
    </xf>
    <xf fontId="12" fillId="2" borderId="4" numFmtId="1" xfId="0" applyNumberFormat="1" applyFont="1" applyFill="1" applyBorder="1" applyAlignment="1" applyProtection="1">
      <alignment horizontal="center" vertical="center"/>
    </xf>
    <xf fontId="14" fillId="2" borderId="12" numFmtId="0" xfId="0" applyFont="1" applyFill="1" applyBorder="1" applyAlignment="1">
      <alignment horizontal="center" vertical="center"/>
    </xf>
    <xf fontId="12" fillId="2" borderId="6" numFmtId="1" xfId="0" applyNumberFormat="1" applyFont="1" applyFill="1" applyBorder="1" applyAlignment="1" applyProtection="1">
      <alignment horizontal="center" vertical="center"/>
    </xf>
    <xf fontId="12" fillId="2" borderId="12" numFmtId="0" xfId="0" applyFont="1" applyFill="1" applyBorder="1" applyAlignment="1" applyProtection="1">
      <alignment horizontal="center" vertical="center"/>
    </xf>
    <xf fontId="14" fillId="2" borderId="13" numFmtId="0" xfId="0" applyFont="1" applyFill="1" applyBorder="1" applyAlignment="1">
      <alignment horizontal="center" vertical="center"/>
    </xf>
    <xf fontId="14" fillId="2" borderId="5" numFmtId="0" xfId="0" applyFont="1" applyFill="1" applyBorder="1" applyAlignment="1">
      <alignment horizontal="center" vertical="center"/>
    </xf>
    <xf fontId="12" fillId="2" borderId="0" numFmtId="0" xfId="0" applyFont="1" applyFill="1" applyAlignment="1" applyProtection="1">
      <alignment horizontal="center" vertical="center"/>
    </xf>
    <xf fontId="12" fillId="2" borderId="14" numFmtId="1" xfId="0" applyNumberFormat="1" applyFont="1" applyFill="1" applyBorder="1" applyAlignment="1" applyProtection="1">
      <alignment horizontal="center" vertical="center"/>
    </xf>
    <xf fontId="14" fillId="2" borderId="15" numFmtId="0" xfId="0" applyFont="1" applyFill="1" applyBorder="1" applyAlignment="1">
      <alignment horizontal="center" vertical="center"/>
    </xf>
    <xf fontId="12" fillId="2" borderId="9" numFmtId="1" xfId="0" applyNumberFormat="1" applyFont="1" applyFill="1" applyBorder="1" applyAlignment="1" applyProtection="1">
      <alignment horizontal="center" vertical="center"/>
    </xf>
    <xf fontId="14" fillId="2" borderId="14" numFmtId="0" xfId="0" applyFont="1" applyFill="1" applyBorder="1" applyAlignment="1">
      <alignment horizontal="center" vertical="center"/>
    </xf>
    <xf fontId="12" fillId="2" borderId="16" numFmtId="0" xfId="0" applyFont="1" applyFill="1" applyBorder="1" applyAlignment="1" applyProtection="1">
      <alignment horizontal="center" vertical="center"/>
    </xf>
    <xf fontId="12" fillId="2" borderId="17" numFmtId="0" xfId="0" applyFont="1" applyFill="1" applyBorder="1" applyAlignment="1" applyProtection="1">
      <alignment horizontal="center" vertical="center"/>
    </xf>
    <xf fontId="14" fillId="2" borderId="2" numFmtId="0" xfId="0" applyFont="1" applyFill="1" applyBorder="1" applyAlignment="1">
      <alignment horizontal="center" vertical="center"/>
    </xf>
    <xf fontId="14" fillId="2" borderId="17" numFmtId="0" xfId="0" applyFont="1" applyFill="1" applyBorder="1" applyAlignment="1">
      <alignment horizontal="center" vertical="center"/>
    </xf>
    <xf fontId="14" fillId="2" borderId="9" numFmtId="0" xfId="0" applyFont="1" applyFill="1" applyBorder="1" applyAlignment="1">
      <alignment horizontal="center" vertical="center"/>
    </xf>
    <xf fontId="12" fillId="2" borderId="15" numFmtId="1" xfId="0" applyNumberFormat="1" applyFont="1" applyFill="1" applyBorder="1" applyAlignment="1" applyProtection="1">
      <alignment horizontal="center" vertical="center"/>
    </xf>
    <xf fontId="12" fillId="2" borderId="2" numFmtId="1" xfId="0" applyNumberFormat="1" applyFont="1" applyFill="1" applyBorder="1" applyAlignment="1" applyProtection="1">
      <alignment horizontal="center" vertical="center"/>
    </xf>
    <xf fontId="14" fillId="2" borderId="10" numFmtId="0" xfId="0" applyFont="1" applyFill="1" applyBorder="1" applyAlignment="1">
      <alignment horizontal="center" vertical="center"/>
    </xf>
    <xf fontId="14" fillId="2" borderId="16" numFmtId="0" xfId="0" applyFont="1" applyFill="1" applyBorder="1" applyAlignment="1">
      <alignment horizontal="center" vertical="center"/>
    </xf>
    <xf fontId="14" fillId="2" borderId="11" numFmtId="0" xfId="0" applyFont="1" applyFill="1" applyBorder="1" applyAlignment="1">
      <alignment horizontal="center" vertical="center"/>
    </xf>
    <xf fontId="12" fillId="2" borderId="6" numFmtId="0" xfId="0" applyFont="1" applyFill="1" applyBorder="1" applyAlignment="1" applyProtection="1">
      <alignment horizontal="center" vertical="center"/>
    </xf>
    <xf fontId="12" fillId="2" borderId="5" numFmtId="0" xfId="0" applyFont="1" applyFill="1" applyBorder="1" applyAlignment="1" applyProtection="1">
      <alignment vertical="center"/>
    </xf>
    <xf fontId="12" fillId="2" borderId="7" numFmtId="0" xfId="0" applyFont="1" applyFill="1" applyBorder="1" applyAlignment="1" applyProtection="1">
      <alignment vertical="center"/>
    </xf>
    <xf fontId="12" fillId="2" borderId="13" numFmtId="0" xfId="0" applyFont="1" applyFill="1" applyBorder="1" applyAlignment="1" applyProtection="1">
      <alignment horizontal="center" vertical="center"/>
    </xf>
    <xf fontId="12" fillId="2" borderId="15" numFmtId="0" xfId="0" applyFont="1" applyFill="1" applyBorder="1" applyAlignment="1" applyProtection="1">
      <alignment horizontal="center" vertical="center"/>
    </xf>
    <xf fontId="12" fillId="2" borderId="1" numFmtId="1" xfId="0" applyNumberFormat="1" applyFont="1" applyFill="1" applyBorder="1" applyAlignment="1" applyProtection="1">
      <alignment vertical="center"/>
    </xf>
    <xf fontId="12" fillId="2" borderId="14" numFmtId="0" xfId="0" applyFont="1" applyFill="1" applyBorder="1" applyAlignment="1" applyProtection="1">
      <alignment horizontal="center" vertical="center"/>
    </xf>
    <xf fontId="14" fillId="2" borderId="18" numFmtId="0" xfId="0" applyFont="1" applyFill="1" applyBorder="1" applyAlignment="1">
      <alignment horizontal="center" vertical="center"/>
    </xf>
    <xf fontId="14" fillId="2" borderId="3" numFmtId="0" xfId="0" applyFont="1" applyFill="1" applyBorder="1" applyAlignment="1">
      <alignment horizontal="center" vertical="center"/>
    </xf>
    <xf fontId="12" fillId="2" borderId="8" numFmtId="0" xfId="0" applyFont="1" applyFill="1" applyBorder="1" applyAlignment="1" applyProtection="1">
      <alignment vertical="center"/>
    </xf>
    <xf fontId="12" fillId="2" borderId="3" numFmtId="1" xfId="0" applyNumberFormat="1" applyFont="1" applyFill="1" applyBorder="1" applyAlignment="1" applyProtection="1">
      <alignment horizontal="center" vertical="center"/>
    </xf>
    <xf fontId="14" fillId="2" borderId="1" numFmtId="0" xfId="0" applyFont="1" applyFill="1" applyBorder="1" applyAlignment="1">
      <alignment vertical="center"/>
    </xf>
    <xf fontId="9" fillId="2" borderId="2" numFmtId="49" xfId="0" applyNumberFormat="1" applyFont="1" applyFill="1" applyBorder="1" applyAlignment="1">
      <alignment horizontal="center" vertical="center"/>
    </xf>
    <xf fontId="9" fillId="2" borderId="6" numFmtId="49" xfId="0" applyNumberFormat="1" applyFont="1" applyFill="1" applyBorder="1" applyAlignment="1">
      <alignment horizontal="center" vertical="center"/>
    </xf>
    <xf fontId="9" fillId="2" borderId="7" numFmtId="1" xfId="0" applyNumberFormat="1" applyFont="1" applyFill="1" applyBorder="1" applyAlignment="1">
      <alignment horizontal="center" vertical="center"/>
    </xf>
    <xf fontId="1" fillId="2" borderId="0" numFmtId="49" xfId="0" applyNumberFormat="1" applyFont="1" applyFill="1" applyAlignment="1">
      <alignment horizontal="center" vertical="center"/>
    </xf>
    <xf fontId="14" fillId="0" borderId="0" numFmtId="49" xfId="0" applyNumberFormat="1" applyFont="1" applyAlignment="1">
      <alignment horizontal="center" vertical="center"/>
    </xf>
    <xf fontId="15" fillId="0" borderId="19" numFmtId="49" xfId="0" applyNumberFormat="1" applyFont="1" applyBorder="1" applyAlignment="1">
      <alignment horizontal="center" vertical="center"/>
    </xf>
    <xf fontId="15" fillId="0" borderId="19" numFmtId="0" xfId="0" applyFont="1" applyBorder="1" applyAlignment="1">
      <alignment horizontal="center"/>
    </xf>
    <xf fontId="1" fillId="0" borderId="0" numFmtId="0" xfId="0" applyFont="1" applyAlignment="1">
      <alignment horizontal="center" vertical="center"/>
    </xf>
    <xf fontId="1" fillId="0" borderId="0" numFmtId="0" xfId="0" applyFont="1" applyAlignment="1">
      <alignment horizontal="right" wrapText="1"/>
    </xf>
    <xf fontId="6" fillId="0" borderId="1" numFmtId="0" xfId="0" applyFont="1" applyBorder="1" applyAlignment="1">
      <alignment horizontal="center" vertical="center" wrapText="1"/>
    </xf>
    <xf fontId="6" fillId="3" borderId="1" numFmtId="0" xfId="0" applyFont="1" applyFill="1" applyBorder="1" applyAlignment="1">
      <alignment horizontal="center" vertical="center" wrapText="1"/>
    </xf>
    <xf fontId="7" fillId="0" borderId="1" numFmtId="0" xfId="0" applyFont="1" applyBorder="1" applyAlignment="1">
      <alignment horizontal="center" vertical="center" wrapText="1"/>
    </xf>
    <xf fontId="8" fillId="0" borderId="1" numFmtId="0" xfId="0" applyFont="1" applyBorder="1" applyAlignment="1">
      <alignment horizontal="center" vertical="center" wrapText="1"/>
    </xf>
    <xf fontId="8" fillId="0" borderId="1" numFmtId="1" xfId="0" applyNumberFormat="1" applyFont="1" applyBorder="1" applyAlignment="1">
      <alignment horizontal="center" vertical="center" wrapText="1"/>
    </xf>
    <xf fontId="10" fillId="0" borderId="1" numFmtId="0" xfId="0" applyFont="1" applyBorder="1" applyAlignment="1" applyProtection="1">
      <alignment horizontal="center" vertical="center"/>
    </xf>
    <xf fontId="10" fillId="0" borderId="1" numFmtId="0" xfId="0" applyFont="1" applyBorder="1" applyAlignment="1" applyProtection="1">
      <alignment wrapText="1"/>
    </xf>
    <xf fontId="11" fillId="0" borderId="1" numFmtId="1" xfId="0" applyNumberFormat="1" applyFont="1" applyBorder="1" applyAlignment="1" applyProtection="1">
      <alignment horizontal="center" vertical="center"/>
    </xf>
    <xf fontId="12" fillId="0" borderId="1" numFmtId="49" xfId="0" applyNumberFormat="1" applyFont="1" applyBorder="1" applyAlignment="1" applyProtection="1">
      <alignment horizontal="center" vertical="center"/>
    </xf>
    <xf fontId="12" fillId="0" borderId="1" numFmtId="0" xfId="0" applyFont="1" applyBorder="1" applyAlignment="1" applyProtection="1">
      <alignment horizontal="left" vertical="center" wrapText="1"/>
    </xf>
    <xf fontId="12" fillId="0" borderId="1" numFmtId="1" xfId="0" applyNumberFormat="1" applyFont="1" applyBorder="1" applyAlignment="1" applyProtection="1">
      <alignment horizontal="center" vertical="center"/>
    </xf>
    <xf fontId="13" fillId="0" borderId="1" numFmtId="0" xfId="0" applyFont="1" applyBorder="1" applyAlignment="1">
      <alignment horizontal="center" vertical="center" wrapText="1"/>
    </xf>
    <xf fontId="14" fillId="0" borderId="1" numFmtId="0" xfId="0" applyFont="1" applyBorder="1" applyAlignment="1">
      <alignment horizontal="center" vertical="center"/>
    </xf>
    <xf fontId="14" fillId="0" borderId="4" numFmtId="0" xfId="0" applyFont="1" applyBorder="1" applyAlignment="1">
      <alignment horizontal="center" vertical="center"/>
    </xf>
    <xf fontId="14" fillId="0" borderId="7" numFmtId="0" xfId="0" applyFont="1" applyBorder="1" applyAlignment="1">
      <alignment horizontal="center" vertical="center"/>
    </xf>
    <xf fontId="10" fillId="0" borderId="1" numFmtId="49" xfId="0" applyNumberFormat="1" applyFont="1" applyBorder="1" applyAlignment="1" applyProtection="1">
      <alignment horizontal="center" vertical="center"/>
    </xf>
    <xf fontId="12" fillId="0" borderId="1" numFmtId="0" xfId="0" applyFont="1" applyBorder="1" applyAlignment="1" applyProtection="1">
      <alignment wrapText="1"/>
    </xf>
    <xf fontId="14" fillId="0" borderId="9" numFmtId="0" xfId="0" applyFont="1" applyBorder="1" applyAlignment="1">
      <alignment horizontal="center" vertical="center"/>
    </xf>
    <xf fontId="11" fillId="0" borderId="4" numFmtId="1" xfId="0" applyNumberFormat="1" applyFont="1" applyBorder="1" applyAlignment="1" applyProtection="1">
      <alignment horizontal="center" vertical="center"/>
    </xf>
    <xf fontId="14" fillId="0" borderId="2" numFmtId="0" xfId="0" applyFont="1" applyBorder="1" applyAlignment="1">
      <alignment horizontal="center" vertical="center"/>
    </xf>
    <xf fontId="14" fillId="0" borderId="10" numFmtId="0" xfId="0" applyFont="1" applyBorder="1" applyAlignment="1">
      <alignment horizontal="center" vertical="center"/>
    </xf>
    <xf fontId="14" fillId="0" borderId="6" numFmtId="0" xfId="0" applyFont="1" applyBorder="1" applyAlignment="1">
      <alignment horizontal="center" vertical="center"/>
    </xf>
    <xf fontId="14" fillId="0" borderId="16" numFmtId="0" xfId="0" applyFont="1" applyBorder="1" applyAlignment="1">
      <alignment horizontal="center" vertical="center"/>
    </xf>
    <xf fontId="14" fillId="0" borderId="11" numFmtId="0" xfId="0" applyFont="1" applyBorder="1" applyAlignment="1">
      <alignment horizontal="center" vertical="center"/>
    </xf>
    <xf fontId="9" fillId="0" borderId="2" numFmtId="0" xfId="0" applyFont="1" applyBorder="1" applyAlignment="1">
      <alignment horizontal="center" vertical="center"/>
    </xf>
    <xf fontId="9" fillId="0" borderId="6" numFmtId="0" xfId="0" applyFont="1" applyBorder="1" applyAlignment="1">
      <alignment horizontal="center" vertical="center"/>
    </xf>
    <xf fontId="9" fillId="0" borderId="7" numFmtId="1" xfId="0" applyNumberFormat="1" applyFont="1" applyBorder="1" applyAlignment="1">
      <alignment horizontal="center" vertical="center"/>
    </xf>
    <xf fontId="6" fillId="0" borderId="4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7" fillId="0" borderId="2" numFmtId="0" xfId="0" applyFont="1" applyBorder="1" applyAlignment="1">
      <alignment horizontal="center" vertical="center" wrapText="1"/>
    </xf>
    <xf fontId="8" fillId="0" borderId="2" numFmtId="0" xfId="0" applyFont="1" applyBorder="1" applyAlignment="1">
      <alignment horizontal="center" vertical="center" wrapText="1"/>
    </xf>
    <xf fontId="10" fillId="0" borderId="2" numFmtId="0" xfId="0" applyFont="1" applyBorder="1" applyAlignment="1" applyProtection="1">
      <alignment wrapText="1"/>
    </xf>
    <xf fontId="10" fillId="0" borderId="1" numFmtId="1" xfId="0" applyNumberFormat="1" applyFont="1" applyBorder="1" applyAlignment="1" applyProtection="1">
      <alignment horizontal="center" vertical="center"/>
    </xf>
    <xf fontId="12" fillId="0" borderId="2" numFmtId="0" xfId="0" applyFont="1" applyBorder="1" applyAlignment="1" applyProtection="1">
      <alignment horizontal="left" vertical="center" wrapText="1"/>
    </xf>
    <xf fontId="12" fillId="0" borderId="4" numFmtId="1" xfId="0" applyNumberFormat="1" applyFont="1" applyBorder="1" applyAlignment="1" applyProtection="1">
      <alignment horizontal="center" vertical="center"/>
    </xf>
    <xf fontId="13" fillId="0" borderId="4" numFmtId="0" xfId="0" applyFont="1" applyBorder="1" applyAlignment="1">
      <alignment horizontal="center" vertical="center" wrapText="1"/>
    </xf>
    <xf fontId="12" fillId="0" borderId="7" numFmtId="1" xfId="0" applyNumberFormat="1" applyFont="1" applyBorder="1" applyAlignment="1" applyProtection="1">
      <alignment horizontal="center" vertical="center"/>
    </xf>
    <xf fontId="13" fillId="0" borderId="7" numFmtId="0" xfId="0" applyFont="1" applyBorder="1" applyAlignment="1">
      <alignment horizontal="center" vertical="center" wrapText="1"/>
    </xf>
    <xf fontId="11" fillId="0" borderId="1" numFmtId="49" xfId="0" applyNumberFormat="1" applyFont="1" applyBorder="1" applyAlignment="1" applyProtection="1">
      <alignment horizontal="center" vertical="center"/>
    </xf>
    <xf fontId="11" fillId="0" borderId="2" numFmtId="0" xfId="0" applyFont="1" applyBorder="1" applyAlignment="1" applyProtection="1">
      <alignment wrapText="1"/>
    </xf>
    <xf fontId="12" fillId="0" borderId="2" numFmtId="0" xfId="0" applyFont="1" applyBorder="1" applyAlignment="1" applyProtection="1">
      <alignment wrapText="1"/>
    </xf>
    <xf fontId="12" fillId="0" borderId="9" numFmtId="1" xfId="0" applyNumberFormat="1" applyFont="1" applyBorder="1" applyAlignment="1" applyProtection="1">
      <alignment horizontal="center" vertical="center"/>
    </xf>
    <xf fontId="14" fillId="0" borderId="12" numFmtId="0" xfId="0" applyFont="1" applyBorder="1" applyAlignment="1">
      <alignment horizontal="center" vertical="center"/>
    </xf>
    <xf fontId="14" fillId="0" borderId="3" numFmtId="0" xfId="0" applyFont="1" applyBorder="1" applyAlignment="1">
      <alignment horizontal="center" vertical="center"/>
    </xf>
    <xf fontId="14" fillId="0" borderId="15" numFmtId="0" xfId="0" applyFont="1" applyBorder="1" applyAlignment="1">
      <alignment horizontal="center" vertical="center"/>
    </xf>
    <xf fontId="12" fillId="0" borderId="10" numFmtId="1" xfId="0" applyNumberFormat="1" applyFont="1" applyBorder="1" applyAlignment="1" applyProtection="1">
      <alignment horizontal="center" vertical="center"/>
    </xf>
    <xf fontId="12" fillId="0" borderId="6" numFmtId="1" xfId="0" applyNumberFormat="1" applyFont="1" applyBorder="1" applyAlignment="1" applyProtection="1">
      <alignment horizontal="center" vertical="center"/>
    </xf>
    <xf fontId="14" fillId="0" borderId="13" numFmtId="0" xfId="0" applyFont="1" applyBorder="1" applyAlignment="1">
      <alignment horizontal="center" vertical="center"/>
    </xf>
    <xf fontId="12" fillId="0" borderId="11" numFmtId="1" xfId="0" applyNumberFormat="1" applyFont="1" applyBorder="1" applyAlignment="1" applyProtection="1">
      <alignment horizontal="center" vertical="center"/>
    </xf>
    <xf fontId="14" fillId="0" borderId="18" numFmtId="0" xfId="0" applyFont="1" applyBorder="1" applyAlignment="1">
      <alignment horizontal="center" vertical="center"/>
    </xf>
    <xf fontId="12" fillId="0" borderId="2" numFmtId="1" xfId="0" applyNumberFormat="1" applyFont="1" applyBorder="1" applyAlignment="1" applyProtection="1">
      <alignment horizontal="center" vertical="center"/>
    </xf>
    <xf fontId="14" fillId="0" borderId="1" numFmtId="0" xfId="0" applyFont="1" applyBorder="1"/>
    <xf fontId="1" fillId="0" borderId="1" numFmtId="0" xfId="0" applyFont="1" applyBorder="1" applyAlignment="1">
      <alignment horizontal="center" vertical="center"/>
    </xf>
    <xf fontId="1" fillId="0" borderId="1" numFmtId="0" xfId="0" applyFont="1" applyBorder="1" applyAlignment="1">
      <alignment horizontal="center" vertical="center" wrapText="1"/>
    </xf>
    <xf fontId="1" fillId="0" borderId="1" numFmtId="0" xfId="0" applyFont="1" applyBorder="1" applyAlignment="1">
      <alignment horizontal="center" wrapText="1"/>
    </xf>
    <xf fontId="15" fillId="0" borderId="1" numFmtId="0" xfId="0" applyFont="1" applyBorder="1" applyAlignment="1">
      <alignment horizontal="center"/>
    </xf>
    <xf fontId="16" fillId="0" borderId="1" numFmtId="1" xfId="0" applyNumberFormat="1" applyFont="1" applyBorder="1" applyAlignment="1">
      <alignment horizontal="center" vertical="center" wrapText="1"/>
    </xf>
    <xf fontId="14" fillId="0" borderId="1" numFmtId="0" xfId="0" applyFont="1" applyBorder="1" applyAlignment="1">
      <alignment horizontal="center"/>
    </xf>
    <xf fontId="14" fillId="0" borderId="0" numFmtId="0" xfId="0" applyFont="1"/>
    <xf fontId="14" fillId="0" borderId="2" numFmtId="0" xfId="0" applyFont="1" applyBorder="1"/>
    <xf fontId="14" fillId="0" borderId="2" numFmtId="0" xfId="0" applyFont="1" applyBorder="1" applyAlignment="1">
      <alignment horizontal="center"/>
    </xf>
    <xf fontId="12" fillId="0" borderId="3" numFmtId="1" xfId="0" applyNumberFormat="1" applyFont="1" applyBorder="1" applyAlignment="1" applyProtection="1">
      <alignment horizontal="center" vertical="center"/>
    </xf>
    <xf fontId="12" fillId="0" borderId="4" numFmtId="1" xfId="0" applyNumberFormat="1" applyFont="1" applyBorder="1" applyAlignment="1" applyProtection="1">
      <alignment vertical="center"/>
    </xf>
    <xf fontId="12" fillId="0" borderId="7" numFmtId="1" xfId="0" applyNumberFormat="1" applyFont="1" applyBorder="1" applyAlignment="1" applyProtection="1">
      <alignment vertical="center"/>
    </xf>
    <xf fontId="12" fillId="0" borderId="1" numFmtId="2" xfId="0" applyNumberFormat="1" applyFont="1" applyBorder="1" applyAlignment="1" applyProtection="1">
      <alignment horizontal="center" vertical="center"/>
    </xf>
    <xf fontId="9" fillId="0" borderId="1" numFmtId="1" xfId="0" applyNumberFormat="1" applyFont="1" applyBorder="1" applyAlignment="1">
      <alignment horizontal="center" vertical="center"/>
    </xf>
    <xf fontId="14" fillId="0" borderId="8" numFmtId="49" xfId="0" applyNumberFormat="1" applyFont="1" applyBorder="1" applyAlignment="1">
      <alignment horizontal="center" vertical="center"/>
    </xf>
    <xf fontId="17" fillId="0" borderId="8" numFmtId="49" xfId="0" applyNumberFormat="1" applyFont="1" applyBorder="1" applyAlignment="1">
      <alignment horizontal="center" vertical="center"/>
    </xf>
    <xf fontId="14" fillId="0" borderId="8" numFmtId="14" xfId="0" applyNumberFormat="1" applyFont="1" applyBorder="1" applyAlignment="1">
      <alignment horizontal="center"/>
    </xf>
    <xf fontId="14" fillId="0" borderId="8" numFmt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75" workbookViewId="0">
      <pane ySplit="18" topLeftCell="A19" activePane="bottomLeft" state="frozen"/>
      <selection activeCell="K29" activeCellId="0" sqref="K29:K31"/>
    </sheetView>
  </sheetViews>
  <sheetFormatPr defaultRowHeight="14.25"/>
  <cols>
    <col min="1" max="1" style="2" width="9.140625"/>
    <col customWidth="1" min="2" max="2" style="1" width="48.140625"/>
    <col customWidth="1" min="3" max="3" style="1" width="12.140625"/>
    <col min="4" max="4" style="1" width="9.140625"/>
    <col customWidth="1" min="5" max="5" style="3" width="13.7109375"/>
    <col customWidth="1" min="6" max="6" style="3" width="11.28515625"/>
    <col customWidth="1" min="7" max="7" style="4" width="13"/>
    <col customWidth="1" min="8" max="8" style="3" width="13.7109375"/>
    <col customWidth="1" min="9" max="9" style="3" width="12.7109375"/>
    <col customWidth="1" min="10" max="10" style="1" width="13"/>
    <col min="11" max="11" style="3" width="9.140625"/>
    <col customWidth="1" min="12" max="12" style="3" width="14.28515625"/>
    <col min="13" max="15" style="1" width="9.140625"/>
    <col customWidth="1" min="16" max="16" style="1" width="14.7109375"/>
    <col customWidth="1" min="17" max="17" style="1" width="12.28515625"/>
    <col customWidth="1" min="18" max="18" style="1" width="14.28515625"/>
    <col customWidth="1" min="19" max="19" style="1" width="14.5703125"/>
    <col customWidth="1" min="20" max="20" style="1" width="16.140625"/>
    <col min="21" max="21" style="1" width="9.140625"/>
    <col customWidth="1" min="22" max="22" style="1" width="10.28515625"/>
    <col customWidth="1" min="23" max="23" style="1" width="15"/>
    <col customWidth="1" min="24" max="24" style="1" width="13.5703125"/>
    <col customWidth="1" min="25" max="25" style="1" width="12.85546875"/>
    <col min="26" max="16384" style="1" width="9.140625"/>
  </cols>
  <sheetData>
    <row r="1" ht="14.25">
      <c r="A1" s="2"/>
      <c r="B1" s="1"/>
      <c r="C1" s="1"/>
      <c r="D1" s="1"/>
      <c r="E1" s="3"/>
      <c r="F1" s="3"/>
      <c r="G1" s="4"/>
      <c r="H1" s="3"/>
      <c r="I1" s="3"/>
      <c r="J1" s="1"/>
      <c r="K1" s="3"/>
      <c r="L1" s="3"/>
      <c r="M1" s="1"/>
      <c r="N1" s="1"/>
      <c r="O1" s="1"/>
      <c r="P1" s="1"/>
      <c r="Q1" s="1"/>
      <c r="R1" s="1"/>
      <c r="S1" s="1"/>
    </row>
    <row r="2" ht="28.5" customHeight="1">
      <c r="A2" s="5"/>
      <c r="B2" s="5"/>
      <c r="C2" s="5"/>
      <c r="D2" s="6" t="s">
        <v>0</v>
      </c>
      <c r="E2" s="6"/>
      <c r="F2" s="6"/>
      <c r="G2" s="6"/>
      <c r="H2" s="6"/>
      <c r="I2" s="6"/>
      <c r="J2" s="6"/>
      <c r="K2" s="6"/>
      <c r="L2" s="5"/>
      <c r="M2" s="5"/>
      <c r="N2" s="5"/>
      <c r="O2" s="5"/>
      <c r="P2" s="5"/>
      <c r="Q2" s="5"/>
      <c r="R2" s="5"/>
      <c r="S2" s="5"/>
      <c r="X2" s="1"/>
      <c r="Y2" s="1"/>
    </row>
    <row r="3" s="7" customFormat="1" ht="28.5" customHeight="1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7"/>
      <c r="V3" s="7"/>
      <c r="W3" s="7"/>
      <c r="X3" s="9" t="s">
        <v>2</v>
      </c>
      <c r="Y3" s="9"/>
    </row>
    <row r="4" s="7" customFormat="1" ht="21" customHeight="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1"/>
      <c r="V4" s="11"/>
      <c r="W4" s="11"/>
      <c r="X4" s="11"/>
      <c r="Y4" s="11"/>
    </row>
    <row r="5" ht="30.75" hidden="1" customHeight="1">
      <c r="A5" s="12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</row>
    <row r="6" ht="39" hidden="1" customHeight="1">
      <c r="A6" s="13" t="s">
        <v>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ht="18.75" hidden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ht="18.75" hidden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hidden="1"/>
    <row r="10" hidden="1"/>
    <row r="11" ht="18.75" hidden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ht="18.75" hidden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hidden="1"/>
    <row r="14" ht="26.25" customHeight="1">
      <c r="A14" s="15" t="s">
        <v>4</v>
      </c>
      <c r="B14" s="16" t="s">
        <v>5</v>
      </c>
      <c r="C14" s="17" t="s">
        <v>6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</row>
    <row r="15" ht="60" customHeight="1">
      <c r="A15" s="15"/>
      <c r="B15" s="16"/>
      <c r="C15" s="17" t="s">
        <v>7</v>
      </c>
      <c r="D15" s="17" t="s">
        <v>8</v>
      </c>
      <c r="E15" s="17" t="s">
        <v>9</v>
      </c>
      <c r="F15" s="17" t="s">
        <v>10</v>
      </c>
      <c r="G15" s="17" t="s">
        <v>11</v>
      </c>
      <c r="H15" s="17" t="s">
        <v>12</v>
      </c>
      <c r="I15" s="17" t="s">
        <v>13</v>
      </c>
      <c r="J15" s="17" t="s">
        <v>14</v>
      </c>
      <c r="K15" s="17" t="s">
        <v>15</v>
      </c>
      <c r="L15" s="17" t="s">
        <v>16</v>
      </c>
      <c r="M15" s="17" t="s">
        <v>17</v>
      </c>
      <c r="N15" s="17" t="s">
        <v>18</v>
      </c>
      <c r="O15" s="17" t="s">
        <v>19</v>
      </c>
      <c r="P15" s="17" t="s">
        <v>20</v>
      </c>
      <c r="Q15" s="17" t="s">
        <v>21</v>
      </c>
      <c r="R15" s="17" t="s">
        <v>22</v>
      </c>
      <c r="S15" s="17" t="s">
        <v>23</v>
      </c>
      <c r="T15" s="17" t="s">
        <v>24</v>
      </c>
      <c r="U15" s="17" t="s">
        <v>25</v>
      </c>
      <c r="V15" s="17" t="s">
        <v>26</v>
      </c>
      <c r="W15" s="17" t="s">
        <v>27</v>
      </c>
      <c r="X15" s="17" t="s">
        <v>28</v>
      </c>
      <c r="Y15" s="17" t="s">
        <v>29</v>
      </c>
    </row>
    <row r="16">
      <c r="A16" s="18">
        <v>1</v>
      </c>
      <c r="B16" s="19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</row>
    <row r="17" ht="20.25" customHeight="1">
      <c r="A17" s="21" t="s">
        <v>30</v>
      </c>
      <c r="B17" s="22"/>
      <c r="C17" s="23">
        <f>C18+C24+C28+C40+C50+C60+C72+C87+C95+C109+C126+C136+C143+C148+C160+C163+C172+C181+C188+C193+C201+C204+C214+C216+C225+C234+C242+C253+C258+C269</f>
        <v>5087</v>
      </c>
      <c r="D17" s="23">
        <f>D18+D24+D28+D40+D50+D60+D72+D87+D95+D109+D126+D136+D143+D148+D160+D163+D172+D181+D188+D193+D201+D204+D214+D216+D225+D234+D242+D253+D258+D269</f>
        <v>0</v>
      </c>
      <c r="E17" s="23">
        <f>E18+E24+E28+E40+E50+E60+E72+E87+E95+E109+E126+E136+E143+E148+E160+E163+E172+E181+E188+E193+E201+E204+E214+E216+E225+E234+E242+E253+E258+E269</f>
        <v>18745</v>
      </c>
      <c r="F17" s="23">
        <f>F18+F24+F28+F40+F50+F60+F72+F87+F95+F109+F126+F136+F143+F148+F160+F163+F172+F181+F188+F193+F201+F204+F214+F216+F225+F234+F242+F253+F258+F269</f>
        <v>22386</v>
      </c>
      <c r="G17" s="23">
        <f>G18+G24+G28+G40+G50+G60+G72+G87+G95+G109+G126+G136+G143+G148+G160+G163+G172+G181+G188+G193+G201+G204+G214+G216+G225+G234+G242+G253+G258+G269</f>
        <v>0</v>
      </c>
      <c r="H17" s="23">
        <f>H18+H24+H28+H40+H50+H60+H72+H87+H95+H109+H126+H136+H143+H148+H160+H163+H172+H181+H188+H193+H201+H204+H214+H216+H225+H234+H242+H253+H258+H269</f>
        <v>60942</v>
      </c>
      <c r="I17" s="23">
        <f>I18+I24+I28+I40+I50+I60+I72+I87+I95+I109+I126+I136+I143+I148+I160+I163+I172+I181+I188+I193+I201+I204+I214+I216+I225+I234+I242+I253+I258+I269</f>
        <v>0</v>
      </c>
      <c r="J17" s="23">
        <f>J18+J24+J28+J40+J50+J60+J72+J87+J95+J109+J126+J136+J143+J148+J160+J163+J172+J181+J188+J193+J201+J204+J214+J216+J225+J234+J242+J253+J258+J269</f>
        <v>0</v>
      </c>
      <c r="K17" s="23">
        <f>K18+K24+K28+K40+K50+K60+K72+K87+K95+K109+K126+K136+K143+K148+K160+K163+K172+K181+K188+K193+K201+K204+K214+K216+K225+K234+K242+K253+K258+K269</f>
        <v>48021</v>
      </c>
      <c r="L17" s="23">
        <f>L18+L24+L28+L40+L50+L60+L72+L87+L95+L109+L126+L136+L143+L148+L160+L163+L172+L181+L188+L193+L201+L204+L214+L216+L225+L234+L242+L253+L258+L269</f>
        <v>202551</v>
      </c>
      <c r="M17" s="23">
        <f>M18+M24+M28+M40+M50+M60+M72+M87+M95+M109+M126+M136+M143+M148+M160+M163+M172+M181+M188+M193+M201+M204+M214+M216+M225+M234+M242+M253+M258+M269</f>
        <v>762</v>
      </c>
      <c r="N17" s="23">
        <f>N18+N24+N28+N40+N50+N60+N72+N87+N95+N109+N126+N136+N143+N148+N160+N163+N172+N181+N188+N193+N201+N204+N214+N216+N225+N234+N242+N253+N258+N269</f>
        <v>11634</v>
      </c>
      <c r="O17" s="23">
        <f>O18+O24+O28+O40+O50+O60+O72+O87+O95+O109+O126+O136+O143+O148+O160+O163+O172+O181+O188+O193+O201+O204+O214+O216+O225+O234+O242+O253+O258+O269</f>
        <v>789</v>
      </c>
      <c r="P17" s="23">
        <f>P18+P24+P28+P40+P50+P60+P72+P87+P95+P109+P126+P136+P143+P148+P160+P163+P172+P181+P188+P193+P201+P204+P214+P216+P225+P234+P242+P253+P258+P269</f>
        <v>0</v>
      </c>
      <c r="Q17" s="23">
        <f>Q18+Q24+Q28+Q40+Q50+Q60+Q72+Q87+Q95+Q109+Q126+Q136+Q143+Q148+Q160+Q163+Q172+Q181+Q188+Q193+Q201+Q204+Q214+Q216+Q225+Q234+Q242+Q253+Q258+Q269</f>
        <v>7998</v>
      </c>
      <c r="R17" s="23">
        <f>R18+R24+R28+R40+R50+R60+R72+R87+R95+R109+R126+R136+R143+R148+R160+R163+R172+R181+R188+R193+R201+R204+R214+R216+R225+R234+R242+R253+R258+R269</f>
        <v>0</v>
      </c>
      <c r="S17" s="23">
        <f>S18+S24+S28+S40+S50+S60+S72+S87+S95+S109+S126+S136+S143+S148+S160+S163+S172+S181+S188+S193+S201+S204+S214+S216+S225+S234+S242+S253+S258+S269</f>
        <v>27</v>
      </c>
      <c r="T17" s="23">
        <f>T18+T24+T28+T40+T50+T60+T72+T87+T95+T109+T126+T136+T143+T148+T160+T163+T172+T181+T188+T193+T201+T204+T214+T216+T225+T234+T242+T253+T258+T269</f>
        <v>72998</v>
      </c>
      <c r="U17" s="23">
        <f>U18+U24+U28+U40+U50+U60+U72+U87+U95+U109+U126+U136+U143+U148+U160+U163+U172+U181+U188+U193+U201+U204+U214+U216+U225+U234+U242+U253+U258+U269</f>
        <v>0</v>
      </c>
      <c r="V17" s="23">
        <f>V18+V24+V28+V40+V50+V60+V72+V87+V95+V109+V126+V136+V143+V148+V160+V163+V172+V181+V188+V193+V201+V204+V214+V216+V225+V234+V242+V253+V258+V269</f>
        <v>0</v>
      </c>
      <c r="W17" s="23">
        <f>W18+W24+W28+W40+W50+W60+W72+W87+W95+W109+W126+W136+W143+W148+W160+W163+W172+W181+W188+W193+W201+W204+W214+W216+W225+W234+W242+W253+W258+W269</f>
        <v>14350</v>
      </c>
      <c r="X17" s="23">
        <f>X18+X24+X28+X40+X50+X60+X72+X87+X95+X109+X126+X136+X143+X148+X160+X163+X172+X181+X188+X193+X201+X204+X214+X216+X225+X234+X242+X253+X258+X269</f>
        <v>111</v>
      </c>
      <c r="Y17" s="23">
        <f>Y18+Y24+Y28+Y40+Y50+Y60+Y72+Y87+Y95+Y109+Y126+Y136+Y143+Y148+Y160+Y163+Y172+Y181+Y188+Y193+Y201+Y204+Y214+Y216+Y225+Y234+Y242+Y253+Y258+Y269</f>
        <v>0</v>
      </c>
      <c r="Z17" s="1"/>
      <c r="AA17" s="1"/>
      <c r="AB17" s="1"/>
    </row>
    <row r="18" s="24" customFormat="1" ht="14.25">
      <c r="A18" s="25">
        <v>1</v>
      </c>
      <c r="B18" s="26" t="s">
        <v>31</v>
      </c>
      <c r="C18" s="27">
        <f>C19+C20+C21+C22+C23</f>
        <v>0</v>
      </c>
      <c r="D18" s="27">
        <f>D19+D20+D21+D22+D23</f>
        <v>0</v>
      </c>
      <c r="E18" s="27">
        <f>E19+E20+E21+E22+E23</f>
        <v>0</v>
      </c>
      <c r="F18" s="27">
        <f>F19+F20+F21+F22+F23</f>
        <v>0</v>
      </c>
      <c r="G18" s="28">
        <f>G19+G20+G21+G22+G23</f>
        <v>0</v>
      </c>
      <c r="H18" s="28">
        <f>H19+H20+H21+H23</f>
        <v>970</v>
      </c>
      <c r="I18" s="28">
        <f>I19+I20+I21+I22+I23</f>
        <v>0</v>
      </c>
      <c r="J18" s="27">
        <f>J19+J20+J21+J22+J23</f>
        <v>0</v>
      </c>
      <c r="K18" s="27">
        <f>K19+K20+K21+K22+K23</f>
        <v>0</v>
      </c>
      <c r="L18" s="28">
        <f>L19+L20+L21+L22+L23</f>
        <v>800</v>
      </c>
      <c r="M18" s="27">
        <f>M19+M20+M21+M22+M23</f>
        <v>0</v>
      </c>
      <c r="N18" s="27">
        <f>N19+N20+N21+N22+N23</f>
        <v>0</v>
      </c>
      <c r="O18" s="27">
        <f>O19+O20+O21+O22+O23</f>
        <v>0</v>
      </c>
      <c r="P18" s="27">
        <f>P19+P20+P21+P22+P23</f>
        <v>0</v>
      </c>
      <c r="Q18" s="27">
        <f>Q19+Q20+Q21+Q22+Q23</f>
        <v>0</v>
      </c>
      <c r="R18" s="27">
        <f>R19+R20+R21+R22+R23</f>
        <v>0</v>
      </c>
      <c r="S18" s="27">
        <f>S19+S20+S21+S22+S23</f>
        <v>0</v>
      </c>
      <c r="T18" s="27">
        <f>T19+T20+T21+T22+T23</f>
        <v>6181</v>
      </c>
      <c r="U18" s="27">
        <f>U19+U20+U21+U22+U23</f>
        <v>0</v>
      </c>
      <c r="V18" s="27">
        <f>V19+V20+V21+V22+V23</f>
        <v>0</v>
      </c>
      <c r="W18" s="27">
        <f>W19+W20+W21+W22+W23</f>
        <v>60</v>
      </c>
      <c r="X18" s="27">
        <f>X19+X20+X21+X22+X23</f>
        <v>0</v>
      </c>
      <c r="Y18" s="27">
        <f>Y19+Y20+Y21+Y22+Y23</f>
        <v>0</v>
      </c>
    </row>
    <row r="19" ht="18" customHeight="1">
      <c r="A19" s="29" t="s">
        <v>32</v>
      </c>
      <c r="B19" s="30" t="s">
        <v>33</v>
      </c>
      <c r="C19" s="31"/>
      <c r="D19" s="32"/>
      <c r="E19" s="33"/>
      <c r="F19" s="34"/>
      <c r="G19" s="35"/>
      <c r="H19" s="36">
        <v>248</v>
      </c>
      <c r="I19" s="37"/>
      <c r="J19" s="38"/>
      <c r="K19" s="34"/>
      <c r="L19" s="36">
        <v>329</v>
      </c>
      <c r="M19" s="38"/>
      <c r="N19" s="32"/>
      <c r="O19" s="32"/>
      <c r="P19" s="32"/>
      <c r="Q19" s="32"/>
      <c r="R19" s="32"/>
      <c r="S19" s="32"/>
      <c r="T19" s="39">
        <v>5881</v>
      </c>
      <c r="U19" s="40"/>
      <c r="V19" s="40"/>
      <c r="W19" s="40"/>
      <c r="X19" s="40"/>
      <c r="Y19" s="40"/>
    </row>
    <row r="20" ht="21" customHeight="1">
      <c r="A20" s="29" t="s">
        <v>34</v>
      </c>
      <c r="B20" s="30" t="s">
        <v>35</v>
      </c>
      <c r="C20" s="31"/>
      <c r="D20" s="32"/>
      <c r="E20" s="33"/>
      <c r="F20" s="33"/>
      <c r="G20" s="41"/>
      <c r="H20" s="42">
        <v>443</v>
      </c>
      <c r="I20" s="43"/>
      <c r="J20" s="32"/>
      <c r="K20" s="33"/>
      <c r="L20" s="44">
        <v>138</v>
      </c>
      <c r="M20" s="32"/>
      <c r="N20" s="32"/>
      <c r="O20" s="32"/>
      <c r="P20" s="32"/>
      <c r="Q20" s="32"/>
      <c r="R20" s="32"/>
      <c r="S20" s="32"/>
      <c r="T20" s="45"/>
      <c r="U20" s="40"/>
      <c r="V20" s="40"/>
      <c r="W20" s="40"/>
      <c r="X20" s="40"/>
      <c r="Y20" s="40"/>
    </row>
    <row r="21">
      <c r="A21" s="29" t="s">
        <v>36</v>
      </c>
      <c r="B21" s="30" t="s">
        <v>37</v>
      </c>
      <c r="C21" s="31"/>
      <c r="D21" s="40"/>
      <c r="E21" s="33"/>
      <c r="F21" s="33"/>
      <c r="G21" s="31"/>
      <c r="H21" s="46">
        <v>64</v>
      </c>
      <c r="I21" s="40"/>
      <c r="J21" s="40"/>
      <c r="K21" s="34"/>
      <c r="L21" s="47">
        <v>333</v>
      </c>
      <c r="M21" s="48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</row>
    <row r="22">
      <c r="A22" s="29" t="s">
        <v>38</v>
      </c>
      <c r="B22" s="30" t="s">
        <v>39</v>
      </c>
      <c r="C22" s="31"/>
      <c r="D22" s="40"/>
      <c r="E22" s="33"/>
      <c r="F22" s="33"/>
      <c r="G22" s="31"/>
      <c r="H22" s="49"/>
      <c r="I22" s="40"/>
      <c r="J22" s="40"/>
      <c r="K22" s="34"/>
      <c r="L22" s="50"/>
      <c r="M22" s="48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ht="24">
      <c r="A23" s="29" t="s">
        <v>40</v>
      </c>
      <c r="B23" s="30" t="s">
        <v>41</v>
      </c>
      <c r="C23" s="31"/>
      <c r="D23" s="40"/>
      <c r="E23" s="33"/>
      <c r="F23" s="33"/>
      <c r="G23" s="31"/>
      <c r="H23" s="33">
        <v>215</v>
      </c>
      <c r="I23" s="40"/>
      <c r="J23" s="40"/>
      <c r="K23" s="33"/>
      <c r="L23" s="49"/>
      <c r="M23" s="40"/>
      <c r="N23" s="40"/>
      <c r="O23" s="40"/>
      <c r="P23" s="40"/>
      <c r="Q23" s="40"/>
      <c r="R23" s="40"/>
      <c r="S23" s="40"/>
      <c r="T23" s="40">
        <v>300</v>
      </c>
      <c r="U23" s="40"/>
      <c r="V23" s="40"/>
      <c r="W23" s="40">
        <v>60</v>
      </c>
      <c r="X23" s="40"/>
      <c r="Y23" s="40"/>
    </row>
    <row r="24">
      <c r="A24" s="25">
        <v>2</v>
      </c>
      <c r="B24" s="26" t="s">
        <v>42</v>
      </c>
      <c r="C24" s="27">
        <f>C25+C26+C27</f>
        <v>0</v>
      </c>
      <c r="D24" s="27">
        <f>D25+D26+D27</f>
        <v>0</v>
      </c>
      <c r="E24" s="27">
        <f>E25+E26+E27</f>
        <v>0</v>
      </c>
      <c r="F24" s="27">
        <f>F25+F26+F27</f>
        <v>1830</v>
      </c>
      <c r="G24" s="27">
        <f>G25+G26+G27</f>
        <v>0</v>
      </c>
      <c r="H24" s="27">
        <f>H25+H26+H27</f>
        <v>859</v>
      </c>
      <c r="I24" s="27">
        <f>I25+I26+I27</f>
        <v>0</v>
      </c>
      <c r="J24" s="27">
        <f>J25+J26+J27</f>
        <v>0</v>
      </c>
      <c r="K24" s="27">
        <f>K25+K26+K27</f>
        <v>0</v>
      </c>
      <c r="L24" s="27">
        <f>L25+L26+L27</f>
        <v>6263</v>
      </c>
      <c r="M24" s="27">
        <f>M25+M26+M27</f>
        <v>0</v>
      </c>
      <c r="N24" s="27">
        <f>N25+N26+N27</f>
        <v>0</v>
      </c>
      <c r="O24" s="27">
        <f>O25+O26+O27</f>
        <v>0</v>
      </c>
      <c r="P24" s="27">
        <f>P25+P26+P27</f>
        <v>0</v>
      </c>
      <c r="Q24" s="27">
        <f>Q25+Q26+Q27</f>
        <v>0</v>
      </c>
      <c r="R24" s="27">
        <f>R25+R26+R27</f>
        <v>0</v>
      </c>
      <c r="S24" s="27">
        <f>S25+S26+S27</f>
        <v>0</v>
      </c>
      <c r="T24" s="27">
        <f>T25+T26+T27</f>
        <v>1222</v>
      </c>
      <c r="U24" s="27">
        <f>U25+U26+U27</f>
        <v>0</v>
      </c>
      <c r="V24" s="27">
        <f>V25+V26+V27</f>
        <v>0</v>
      </c>
      <c r="W24" s="27">
        <f>W25+W26+W27</f>
        <v>32</v>
      </c>
      <c r="X24" s="27">
        <f>X25+X26+X27</f>
        <v>0</v>
      </c>
      <c r="Y24" s="27">
        <f>Y25+Y26+Y27</f>
        <v>0</v>
      </c>
    </row>
    <row r="25" ht="18.75" customHeight="1">
      <c r="A25" s="29" t="s">
        <v>43</v>
      </c>
      <c r="B25" s="30" t="s">
        <v>44</v>
      </c>
      <c r="C25" s="27"/>
      <c r="D25" s="40"/>
      <c r="E25" s="51"/>
      <c r="F25" s="51"/>
      <c r="G25" s="27"/>
      <c r="H25" s="51"/>
      <c r="I25" s="40"/>
      <c r="J25" s="40"/>
      <c r="K25" s="51"/>
      <c r="L25" s="33">
        <v>5</v>
      </c>
      <c r="M25" s="40"/>
      <c r="N25" s="40"/>
      <c r="O25" s="40"/>
      <c r="P25" s="40"/>
      <c r="Q25" s="40"/>
      <c r="R25" s="40"/>
      <c r="S25" s="40"/>
      <c r="T25" s="40">
        <v>4</v>
      </c>
      <c r="U25" s="40"/>
      <c r="V25" s="40"/>
      <c r="W25" s="40"/>
      <c r="X25" s="40"/>
      <c r="Y25" s="40"/>
    </row>
    <row r="26">
      <c r="A26" s="29" t="s">
        <v>45</v>
      </c>
      <c r="B26" s="30" t="s">
        <v>46</v>
      </c>
      <c r="C26" s="31"/>
      <c r="D26" s="40"/>
      <c r="E26" s="33"/>
      <c r="F26" s="33">
        <v>1776</v>
      </c>
      <c r="G26" s="31"/>
      <c r="H26" s="33">
        <v>785</v>
      </c>
      <c r="I26" s="40"/>
      <c r="J26" s="40"/>
      <c r="K26" s="33"/>
      <c r="L26" s="33">
        <v>5023</v>
      </c>
      <c r="M26" s="40"/>
      <c r="N26" s="40"/>
      <c r="O26" s="40"/>
      <c r="P26" s="40"/>
      <c r="Q26" s="40"/>
      <c r="R26" s="40"/>
      <c r="S26" s="40"/>
      <c r="T26" s="40">
        <v>1218</v>
      </c>
      <c r="U26" s="40"/>
      <c r="V26" s="40"/>
      <c r="W26" s="40"/>
      <c r="X26" s="40"/>
      <c r="Y26" s="40"/>
    </row>
    <row r="27">
      <c r="A27" s="29" t="s">
        <v>47</v>
      </c>
      <c r="B27" s="30" t="s">
        <v>48</v>
      </c>
      <c r="C27" s="31"/>
      <c r="D27" s="40"/>
      <c r="E27" s="33"/>
      <c r="F27" s="33">
        <v>54</v>
      </c>
      <c r="G27" s="31"/>
      <c r="H27" s="33">
        <v>74</v>
      </c>
      <c r="I27" s="40"/>
      <c r="J27" s="40"/>
      <c r="K27" s="33"/>
      <c r="L27" s="33">
        <v>1235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>
        <v>32</v>
      </c>
      <c r="X27" s="40"/>
      <c r="Y27" s="40"/>
    </row>
    <row r="28">
      <c r="A28" s="25">
        <v>3</v>
      </c>
      <c r="B28" s="26" t="s">
        <v>49</v>
      </c>
      <c r="C28" s="27">
        <f>C29+C30+C31+C34+C35+C36+C37+C38+C39</f>
        <v>648</v>
      </c>
      <c r="D28" s="27">
        <f>D29+D30+D31+D34+D35+D36+D37+D38+D39</f>
        <v>0</v>
      </c>
      <c r="E28" s="27">
        <f>E29+E31+E34+E35+E36+E37+E38+E39</f>
        <v>1146</v>
      </c>
      <c r="F28" s="27">
        <f>F29+F31+F34+F35+F36+F37+F38+F39</f>
        <v>0</v>
      </c>
      <c r="G28" s="27">
        <f>G29+G30+G31+G34+G35+G36+G37+G38+G39</f>
        <v>0</v>
      </c>
      <c r="H28" s="27">
        <f>H29+H30+H31+H34+H35+H36+H37+H38+H39</f>
        <v>0</v>
      </c>
      <c r="I28" s="27">
        <f>I29+I30+I31+I34+I35+I36+I37+I38+I39</f>
        <v>0</v>
      </c>
      <c r="J28" s="27">
        <f>J29+J30+J31+J34+J35+J36+J37+J38+J39</f>
        <v>0</v>
      </c>
      <c r="K28" s="27">
        <f>K29+K30+K31+K34+K35+K36+K37+K38+K39</f>
        <v>11174</v>
      </c>
      <c r="L28" s="27">
        <f>L29+L30+L31+L34+L35+L36+L37+L38+L39</f>
        <v>9480</v>
      </c>
      <c r="M28" s="27">
        <f>M29+M30+M31+M34+M35+M36+M37+M38+M39</f>
        <v>0</v>
      </c>
      <c r="N28" s="27">
        <f>N29+N30+N31+N34+N35+N36+N37+N38+N39</f>
        <v>0</v>
      </c>
      <c r="O28" s="27">
        <f>O29+O30+O31+O34+O35+O36+O37+O38+O39</f>
        <v>0</v>
      </c>
      <c r="P28" s="27">
        <f>P29+P30+P31+P34+P35+P36+P37+P38+P39</f>
        <v>0</v>
      </c>
      <c r="Q28" s="27">
        <f>Q29+Q30+Q31+Q34+Q35+Q36+Q37+Q38+Q39</f>
        <v>94</v>
      </c>
      <c r="R28" s="27">
        <f>R29+R30+R31+R34+R35+R36+R37+R38+R39</f>
        <v>0</v>
      </c>
      <c r="S28" s="27">
        <f>S29+S30+S31+S34+S35+S36+S37+S38+S39</f>
        <v>0</v>
      </c>
      <c r="T28" s="27">
        <f>T29+T30+T31+T34+T35+T36+T37+T38+T39</f>
        <v>1623</v>
      </c>
      <c r="U28" s="27">
        <f>U29+U30+U31+U34+U35+U36+U37+U38+U39</f>
        <v>0</v>
      </c>
      <c r="V28" s="27">
        <f>V29+V31+V34+V35+V36+V37+V38+V39</f>
        <v>0</v>
      </c>
      <c r="W28" s="27">
        <f>W29+W31+W34+W35+W36+W37+W38+W39</f>
        <v>471</v>
      </c>
      <c r="X28" s="27">
        <f>X29+X31+X34+X35+X36+X37+X38+X39</f>
        <v>0</v>
      </c>
      <c r="Y28" s="27">
        <f>Y29+Y31+Y34+Y35+Y36+Y37+Y38+Y39</f>
        <v>0</v>
      </c>
      <c r="Z28" s="1"/>
      <c r="AA28" s="1"/>
      <c r="AB28" s="1"/>
    </row>
    <row r="29" ht="23.25" customHeight="1">
      <c r="A29" s="29" t="s">
        <v>50</v>
      </c>
      <c r="B29" s="30" t="s">
        <v>51</v>
      </c>
      <c r="C29" s="52"/>
      <c r="D29" s="53"/>
      <c r="E29" s="47">
        <v>220</v>
      </c>
      <c r="F29" s="47"/>
      <c r="G29" s="54"/>
      <c r="H29" s="33"/>
      <c r="I29" s="39"/>
      <c r="J29" s="39"/>
      <c r="K29" s="55">
        <v>270</v>
      </c>
      <c r="L29" s="36"/>
      <c r="M29" s="56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</row>
    <row r="30" ht="23.25" customHeight="1">
      <c r="A30" s="29" t="s">
        <v>52</v>
      </c>
      <c r="B30" s="30" t="s">
        <v>53</v>
      </c>
      <c r="C30" s="35"/>
      <c r="D30" s="57"/>
      <c r="E30" s="50"/>
      <c r="F30" s="50"/>
      <c r="G30" s="54"/>
      <c r="H30" s="34"/>
      <c r="I30" s="57"/>
      <c r="J30" s="57"/>
      <c r="K30" s="36">
        <v>2388</v>
      </c>
      <c r="L30" s="58">
        <v>2367</v>
      </c>
      <c r="M30" s="57"/>
      <c r="N30" s="48"/>
      <c r="O30" s="40"/>
      <c r="P30" s="40"/>
      <c r="Q30" s="40"/>
      <c r="R30" s="40"/>
      <c r="S30" s="40"/>
      <c r="T30" s="39"/>
      <c r="U30" s="40"/>
      <c r="V30" s="40"/>
      <c r="W30" s="39"/>
      <c r="X30" s="40"/>
      <c r="Y30" s="40"/>
    </row>
    <row r="31">
      <c r="A31" s="29" t="s">
        <v>54</v>
      </c>
      <c r="B31" s="30" t="s">
        <v>55</v>
      </c>
      <c r="C31" s="59">
        <v>242</v>
      </c>
      <c r="D31" s="57"/>
      <c r="E31" s="47">
        <v>213</v>
      </c>
      <c r="F31" s="36"/>
      <c r="G31" s="54"/>
      <c r="H31" s="33"/>
      <c r="I31" s="60"/>
      <c r="J31" s="57"/>
      <c r="K31" s="47">
        <v>2162</v>
      </c>
      <c r="L31" s="47">
        <v>3135</v>
      </c>
      <c r="M31" s="57"/>
      <c r="N31" s="48"/>
      <c r="O31" s="40"/>
      <c r="P31" s="40"/>
      <c r="Q31" s="40"/>
      <c r="R31" s="40"/>
      <c r="S31" s="40"/>
      <c r="T31" s="39">
        <v>314</v>
      </c>
      <c r="U31" s="40"/>
      <c r="V31" s="40"/>
      <c r="W31" s="39">
        <v>408</v>
      </c>
      <c r="X31" s="40"/>
      <c r="Y31" s="40"/>
    </row>
    <row r="32">
      <c r="A32" s="29" t="s">
        <v>56</v>
      </c>
      <c r="B32" s="30" t="s">
        <v>57</v>
      </c>
      <c r="C32" s="61"/>
      <c r="D32" s="62"/>
      <c r="E32" s="63"/>
      <c r="F32" s="64"/>
      <c r="G32" s="31"/>
      <c r="H32" s="33"/>
      <c r="I32" s="65"/>
      <c r="J32" s="57"/>
      <c r="K32" s="63"/>
      <c r="L32" s="63"/>
      <c r="M32" s="66"/>
      <c r="N32" s="40"/>
      <c r="O32" s="40"/>
      <c r="P32" s="40"/>
      <c r="Q32" s="40"/>
      <c r="R32" s="40"/>
      <c r="S32" s="40"/>
      <c r="T32" s="67"/>
      <c r="U32" s="40"/>
      <c r="V32" s="40"/>
      <c r="W32" s="67"/>
      <c r="X32" s="40"/>
      <c r="Y32" s="40"/>
    </row>
    <row r="33">
      <c r="A33" s="29" t="s">
        <v>58</v>
      </c>
      <c r="B33" s="30" t="s">
        <v>59</v>
      </c>
      <c r="C33" s="68"/>
      <c r="D33" s="57"/>
      <c r="E33" s="50"/>
      <c r="F33" s="36"/>
      <c r="G33" s="54"/>
      <c r="H33" s="33"/>
      <c r="I33" s="40"/>
      <c r="J33" s="60"/>
      <c r="K33" s="50"/>
      <c r="L33" s="50"/>
      <c r="M33" s="57"/>
      <c r="N33" s="48"/>
      <c r="O33" s="40"/>
      <c r="P33" s="40"/>
      <c r="Q33" s="40"/>
      <c r="R33" s="40"/>
      <c r="S33" s="40"/>
      <c r="T33" s="45"/>
      <c r="U33" s="40"/>
      <c r="V33" s="40"/>
      <c r="W33" s="45"/>
      <c r="X33" s="40"/>
      <c r="Y33" s="40"/>
    </row>
    <row r="34" ht="24">
      <c r="A34" s="29" t="s">
        <v>60</v>
      </c>
      <c r="B34" s="30" t="s">
        <v>61</v>
      </c>
      <c r="C34" s="31"/>
      <c r="D34" s="45"/>
      <c r="E34" s="49">
        <v>123</v>
      </c>
      <c r="F34" s="49"/>
      <c r="G34" s="31"/>
      <c r="H34" s="33"/>
      <c r="I34" s="40"/>
      <c r="J34" s="40"/>
      <c r="K34" s="49"/>
      <c r="L34" s="49">
        <v>353</v>
      </c>
      <c r="M34" s="45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</row>
    <row r="35">
      <c r="A35" s="29" t="s">
        <v>62</v>
      </c>
      <c r="B35" s="30" t="s">
        <v>63</v>
      </c>
      <c r="C35" s="31"/>
      <c r="D35" s="40"/>
      <c r="E35" s="33">
        <v>18</v>
      </c>
      <c r="F35" s="33"/>
      <c r="G35" s="31"/>
      <c r="H35" s="33"/>
      <c r="I35" s="40"/>
      <c r="J35" s="40"/>
      <c r="K35" s="33">
        <v>651</v>
      </c>
      <c r="L35" s="33">
        <v>357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>
      <c r="A36" s="29" t="s">
        <v>64</v>
      </c>
      <c r="B36" s="30" t="s">
        <v>65</v>
      </c>
      <c r="C36" s="31"/>
      <c r="D36" s="40"/>
      <c r="E36" s="33"/>
      <c r="F36" s="33"/>
      <c r="G36" s="31"/>
      <c r="H36" s="33"/>
      <c r="I36" s="40"/>
      <c r="J36" s="40"/>
      <c r="K36" s="33">
        <v>57</v>
      </c>
      <c r="L36" s="33">
        <v>1148</v>
      </c>
      <c r="M36" s="40"/>
      <c r="N36" s="40"/>
      <c r="O36" s="40"/>
      <c r="P36" s="40"/>
      <c r="Q36" s="40"/>
      <c r="R36" s="40"/>
      <c r="S36" s="40"/>
      <c r="T36" s="40">
        <v>1041</v>
      </c>
      <c r="U36" s="40"/>
      <c r="V36" s="40"/>
      <c r="W36" s="40">
        <v>27</v>
      </c>
      <c r="X36" s="40"/>
      <c r="Y36" s="40"/>
    </row>
    <row r="37">
      <c r="A37" s="29" t="s">
        <v>66</v>
      </c>
      <c r="B37" s="30" t="s">
        <v>67</v>
      </c>
      <c r="C37" s="31">
        <v>88</v>
      </c>
      <c r="D37" s="40"/>
      <c r="E37" s="33">
        <v>413</v>
      </c>
      <c r="F37" s="33"/>
      <c r="G37" s="31"/>
      <c r="H37" s="33"/>
      <c r="I37" s="40"/>
      <c r="J37" s="40"/>
      <c r="K37" s="33">
        <v>5278</v>
      </c>
      <c r="L37" s="33">
        <v>1862</v>
      </c>
      <c r="M37" s="40"/>
      <c r="N37" s="40"/>
      <c r="O37" s="40"/>
      <c r="P37" s="40"/>
      <c r="Q37" s="40">
        <v>94</v>
      </c>
      <c r="R37" s="40"/>
      <c r="S37" s="40"/>
      <c r="T37" s="40">
        <v>41</v>
      </c>
      <c r="U37" s="40"/>
      <c r="V37" s="40"/>
      <c r="W37" s="40">
        <v>36</v>
      </c>
      <c r="X37" s="40"/>
      <c r="Y37" s="40"/>
    </row>
    <row r="38">
      <c r="A38" s="29" t="s">
        <v>68</v>
      </c>
      <c r="B38" s="30" t="s">
        <v>69</v>
      </c>
      <c r="C38" s="31">
        <v>318</v>
      </c>
      <c r="D38" s="40"/>
      <c r="E38" s="33">
        <v>159</v>
      </c>
      <c r="F38" s="33"/>
      <c r="G38" s="31"/>
      <c r="H38" s="33"/>
      <c r="I38" s="40"/>
      <c r="J38" s="40"/>
      <c r="K38" s="33">
        <v>345</v>
      </c>
      <c r="L38" s="33">
        <v>164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</row>
    <row r="39">
      <c r="A39" s="29" t="s">
        <v>70</v>
      </c>
      <c r="B39" s="30" t="s">
        <v>71</v>
      </c>
      <c r="C39" s="31"/>
      <c r="D39" s="40"/>
      <c r="E39" s="33"/>
      <c r="F39" s="33"/>
      <c r="G39" s="31"/>
      <c r="H39" s="33"/>
      <c r="I39" s="40"/>
      <c r="J39" s="40"/>
      <c r="K39" s="33">
        <v>23</v>
      </c>
      <c r="L39" s="33">
        <v>94</v>
      </c>
      <c r="M39" s="40"/>
      <c r="N39" s="40"/>
      <c r="O39" s="40"/>
      <c r="P39" s="40"/>
      <c r="Q39" s="40"/>
      <c r="R39" s="40"/>
      <c r="S39" s="40"/>
      <c r="T39" s="40">
        <v>227</v>
      </c>
      <c r="U39" s="40"/>
      <c r="V39" s="40"/>
      <c r="W39" s="40"/>
      <c r="X39" s="40"/>
      <c r="Y39" s="40"/>
    </row>
    <row r="40">
      <c r="A40" s="25">
        <v>4</v>
      </c>
      <c r="B40" s="26" t="s">
        <v>72</v>
      </c>
      <c r="C40" s="27">
        <f>C41+C42+C44+C45+C46+C47+C48+C49</f>
        <v>0</v>
      </c>
      <c r="D40" s="27">
        <f>D41+D42+D44+D45+D46+D47+D48+D49</f>
        <v>0</v>
      </c>
      <c r="E40" s="27">
        <f>E41+E42+E44+E45+E46+E47+E48+E49</f>
        <v>0</v>
      </c>
      <c r="F40" s="27">
        <f>F41+F42+F43+F44+F45+F46+F47+F48+F49</f>
        <v>749</v>
      </c>
      <c r="G40" s="27">
        <f>G41+G42+G44+G45+G46+G47+G48+G49</f>
        <v>0</v>
      </c>
      <c r="H40" s="28">
        <f>H41+H44+H45+H47+H48+H49</f>
        <v>2881</v>
      </c>
      <c r="I40" s="27">
        <f>I41+I42+I44+I45+I46+I47+I48+I49</f>
        <v>0</v>
      </c>
      <c r="J40" s="27">
        <f>J41+J42+J44+J45+J46+J47+J48+J49</f>
        <v>0</v>
      </c>
      <c r="K40" s="27">
        <f>K41+K42+K44+K45+K46+K47+K48+K49</f>
        <v>71</v>
      </c>
      <c r="L40" s="27">
        <f>L41+L42+L43+L44+L45+L46+L47+L48+L49</f>
        <v>4997</v>
      </c>
      <c r="M40" s="27">
        <f>M41+M42+M43+M44+M45+M46+M47+M48+M49</f>
        <v>0</v>
      </c>
      <c r="N40" s="27">
        <f>N41+N42+N43+N44+N45+N46+N47+N48+N49</f>
        <v>0</v>
      </c>
      <c r="O40" s="27">
        <f>O41+O42+O43+O44+O45+O46+O47+O48+O49</f>
        <v>0</v>
      </c>
      <c r="P40" s="27">
        <f>P41+P42+P43+P44+P45+P46+P47+P48+P49</f>
        <v>0</v>
      </c>
      <c r="Q40" s="27">
        <f>Q41+Q42+Q43+Q44+Q45+Q46+Q47+Q48+Q49</f>
        <v>0</v>
      </c>
      <c r="R40" s="27">
        <f>R41+R42+R43+R44+R45+R46+R47+R48+R49</f>
        <v>0</v>
      </c>
      <c r="S40" s="27">
        <f>S41+S42+S43+S44+S45+S46+S47+S48+S49</f>
        <v>0</v>
      </c>
      <c r="T40" s="28">
        <f>T41+T42+T43+T44+T45+T46+T47+T48+T49</f>
        <v>999</v>
      </c>
      <c r="U40" s="27">
        <f>U41+U42+U43+U44+U45+U46+U47+U48+U49</f>
        <v>0</v>
      </c>
      <c r="V40" s="27">
        <f>V41+V42+V43+V44+V45+V46+V47+V48+V49</f>
        <v>0</v>
      </c>
      <c r="W40" s="27">
        <f>W41+W42+W43+W44+W45+W46+W47+W48+W49</f>
        <v>0</v>
      </c>
      <c r="X40" s="27">
        <f>X41+X42+X43+X44+X45+X46+X47+X48+X49</f>
        <v>0</v>
      </c>
      <c r="Y40" s="27">
        <f>Y41+Y42+Y43+Y44+Y45+Y46+Y47+Y48+Y49</f>
        <v>0</v>
      </c>
      <c r="Z40" s="1"/>
      <c r="AA40" s="1"/>
      <c r="AB40" s="1"/>
    </row>
    <row r="41" ht="23.25" customHeight="1">
      <c r="A41" s="29" t="s">
        <v>73</v>
      </c>
      <c r="B41" s="30" t="s">
        <v>74</v>
      </c>
      <c r="C41" s="31"/>
      <c r="D41" s="40"/>
      <c r="E41" s="33"/>
      <c r="F41" s="33"/>
      <c r="G41" s="69"/>
      <c r="H41" s="47">
        <v>428</v>
      </c>
      <c r="I41" s="48"/>
      <c r="J41" s="40"/>
      <c r="K41" s="33"/>
      <c r="L41" s="33">
        <v>133</v>
      </c>
      <c r="M41" s="40"/>
      <c r="N41" s="40"/>
      <c r="O41" s="40"/>
      <c r="P41" s="40"/>
      <c r="Q41" s="40"/>
      <c r="R41" s="40"/>
      <c r="S41" s="65"/>
      <c r="T41" s="70">
        <v>300</v>
      </c>
      <c r="U41" s="48"/>
      <c r="V41" s="40"/>
      <c r="W41" s="39"/>
      <c r="X41" s="40"/>
      <c r="Y41" s="40"/>
    </row>
    <row r="42">
      <c r="A42" s="29" t="s">
        <v>75</v>
      </c>
      <c r="B42" s="30" t="s">
        <v>76</v>
      </c>
      <c r="C42" s="31"/>
      <c r="D42" s="40"/>
      <c r="E42" s="33"/>
      <c r="F42" s="33"/>
      <c r="G42" s="69"/>
      <c r="H42" s="63"/>
      <c r="I42" s="48"/>
      <c r="J42" s="40"/>
      <c r="K42" s="33"/>
      <c r="L42" s="33">
        <v>252</v>
      </c>
      <c r="M42" s="40"/>
      <c r="N42" s="40"/>
      <c r="O42" s="40"/>
      <c r="P42" s="40"/>
      <c r="Q42" s="40"/>
      <c r="R42" s="40"/>
      <c r="S42" s="65"/>
      <c r="T42" s="71"/>
      <c r="U42" s="48"/>
      <c r="V42" s="40"/>
      <c r="W42" s="45"/>
      <c r="X42" s="40"/>
      <c r="Y42" s="40"/>
    </row>
    <row r="43">
      <c r="A43" s="29" t="s">
        <v>77</v>
      </c>
      <c r="B43" s="30" t="s">
        <v>78</v>
      </c>
      <c r="C43" s="31"/>
      <c r="D43" s="40"/>
      <c r="E43" s="33"/>
      <c r="F43" s="33"/>
      <c r="G43" s="69"/>
      <c r="H43" s="50"/>
      <c r="I43" s="48"/>
      <c r="J43" s="40"/>
      <c r="K43" s="33"/>
      <c r="L43" s="33">
        <v>33</v>
      </c>
      <c r="M43" s="40"/>
      <c r="N43" s="40"/>
      <c r="O43" s="40"/>
      <c r="P43" s="40"/>
      <c r="Q43" s="40"/>
      <c r="R43" s="40"/>
      <c r="S43" s="65"/>
      <c r="T43" s="72"/>
      <c r="U43" s="48"/>
      <c r="V43" s="40"/>
      <c r="W43" s="45"/>
      <c r="X43" s="40"/>
      <c r="Y43" s="40"/>
    </row>
    <row r="44">
      <c r="A44" s="29" t="s">
        <v>79</v>
      </c>
      <c r="B44" s="30" t="s">
        <v>80</v>
      </c>
      <c r="C44" s="31"/>
      <c r="D44" s="40"/>
      <c r="E44" s="33"/>
      <c r="F44" s="33">
        <v>478</v>
      </c>
      <c r="G44" s="31"/>
      <c r="H44" s="49">
        <v>2122</v>
      </c>
      <c r="I44" s="40"/>
      <c r="J44" s="40"/>
      <c r="K44" s="33"/>
      <c r="L44" s="33">
        <v>2666</v>
      </c>
      <c r="M44" s="40"/>
      <c r="N44" s="40"/>
      <c r="O44" s="40"/>
      <c r="P44" s="40"/>
      <c r="Q44" s="40"/>
      <c r="R44" s="40"/>
      <c r="S44" s="40"/>
      <c r="T44" s="45"/>
      <c r="U44" s="40"/>
      <c r="V44" s="40"/>
      <c r="W44" s="40"/>
      <c r="X44" s="40"/>
      <c r="Y44" s="40"/>
    </row>
    <row r="45">
      <c r="A45" s="29" t="s">
        <v>81</v>
      </c>
      <c r="B45" s="30" t="s">
        <v>82</v>
      </c>
      <c r="C45" s="31"/>
      <c r="D45" s="40"/>
      <c r="E45" s="33"/>
      <c r="F45" s="33">
        <v>137</v>
      </c>
      <c r="G45" s="31"/>
      <c r="H45" s="46">
        <v>115</v>
      </c>
      <c r="I45" s="40"/>
      <c r="J45" s="40"/>
      <c r="K45" s="33"/>
      <c r="L45" s="33">
        <v>275</v>
      </c>
      <c r="M45" s="40"/>
      <c r="N45" s="40"/>
      <c r="O45" s="40"/>
      <c r="P45" s="40"/>
      <c r="Q45" s="40"/>
      <c r="R45" s="40"/>
      <c r="S45" s="40"/>
      <c r="T45" s="39">
        <v>437</v>
      </c>
      <c r="U45" s="40"/>
      <c r="V45" s="40"/>
      <c r="W45" s="40"/>
      <c r="X45" s="40"/>
      <c r="Y45" s="40"/>
    </row>
    <row r="46" s="3" customFormat="1">
      <c r="A46" s="29" t="s">
        <v>83</v>
      </c>
      <c r="B46" s="30" t="s">
        <v>84</v>
      </c>
      <c r="C46" s="31"/>
      <c r="D46" s="40"/>
      <c r="E46" s="33"/>
      <c r="F46" s="33">
        <v>39</v>
      </c>
      <c r="G46" s="31"/>
      <c r="H46" s="49"/>
      <c r="I46" s="40"/>
      <c r="J46" s="40"/>
      <c r="K46" s="33"/>
      <c r="L46" s="33">
        <v>76</v>
      </c>
      <c r="M46" s="40"/>
      <c r="N46" s="40"/>
      <c r="O46" s="40"/>
      <c r="P46" s="40"/>
      <c r="Q46" s="40"/>
      <c r="R46" s="40"/>
      <c r="S46" s="40"/>
      <c r="T46" s="45"/>
      <c r="U46" s="40"/>
      <c r="V46" s="40"/>
      <c r="W46" s="40"/>
      <c r="X46" s="40"/>
      <c r="Y46" s="40"/>
    </row>
    <row r="47" ht="24">
      <c r="A47" s="29" t="s">
        <v>85</v>
      </c>
      <c r="B47" s="30" t="s">
        <v>86</v>
      </c>
      <c r="C47" s="31"/>
      <c r="D47" s="40"/>
      <c r="E47" s="33"/>
      <c r="F47" s="33"/>
      <c r="G47" s="31"/>
      <c r="H47" s="33"/>
      <c r="I47" s="40"/>
      <c r="J47" s="40"/>
      <c r="K47" s="33"/>
      <c r="L47" s="33">
        <v>1013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</row>
    <row r="48" ht="24">
      <c r="A48" s="29" t="s">
        <v>87</v>
      </c>
      <c r="B48" s="30" t="s">
        <v>88</v>
      </c>
      <c r="C48" s="31"/>
      <c r="D48" s="40"/>
      <c r="E48" s="33"/>
      <c r="F48" s="33"/>
      <c r="G48" s="31"/>
      <c r="H48" s="33">
        <v>114</v>
      </c>
      <c r="I48" s="40"/>
      <c r="J48" s="40"/>
      <c r="K48" s="33">
        <v>71</v>
      </c>
      <c r="L48" s="33">
        <v>396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</row>
    <row r="49">
      <c r="A49" s="29" t="s">
        <v>89</v>
      </c>
      <c r="B49" s="30" t="s">
        <v>90</v>
      </c>
      <c r="C49" s="31"/>
      <c r="D49" s="40"/>
      <c r="E49" s="33"/>
      <c r="F49" s="33">
        <v>95</v>
      </c>
      <c r="G49" s="31"/>
      <c r="H49" s="33">
        <v>102</v>
      </c>
      <c r="I49" s="40"/>
      <c r="J49" s="40"/>
      <c r="K49" s="33"/>
      <c r="L49" s="33">
        <v>153</v>
      </c>
      <c r="M49" s="40"/>
      <c r="N49" s="40"/>
      <c r="O49" s="40"/>
      <c r="P49" s="40"/>
      <c r="Q49" s="40"/>
      <c r="R49" s="40"/>
      <c r="S49" s="40"/>
      <c r="T49" s="40">
        <v>262</v>
      </c>
      <c r="U49" s="40"/>
      <c r="V49" s="40"/>
      <c r="W49" s="40"/>
      <c r="X49" s="40"/>
      <c r="Y49" s="40"/>
    </row>
    <row r="50">
      <c r="A50" s="25">
        <v>5</v>
      </c>
      <c r="B50" s="26" t="s">
        <v>91</v>
      </c>
      <c r="C50" s="27">
        <f>C51+C52+C53+C54+C55+C56+C57+C58+C59</f>
        <v>39</v>
      </c>
      <c r="D50" s="27">
        <f>D51+D52+D53+D54+D55+D56+D57+D58+D59</f>
        <v>0</v>
      </c>
      <c r="E50" s="27">
        <f>E51+E52+E53+E54+E55+E56+E57+E58+E59</f>
        <v>0</v>
      </c>
      <c r="F50" s="27">
        <f>F51+F52+F53+F54+F55+F56+F57+F58+F59</f>
        <v>0</v>
      </c>
      <c r="G50" s="27">
        <f>G51+G52+G53+G54+G55+G56+G57+G58+G59</f>
        <v>0</v>
      </c>
      <c r="H50" s="27">
        <f>H51+H52+H53+H54+H55+H56+H57+H58+H59</f>
        <v>770</v>
      </c>
      <c r="I50" s="27">
        <f>I51+I52+I53+I54+I55+I56+I57+I58+I59</f>
        <v>0</v>
      </c>
      <c r="J50" s="27">
        <f>J51+J52+J53+J54+J55+J56+J57+J58+J59</f>
        <v>0</v>
      </c>
      <c r="K50" s="27">
        <f>K51+K52+K53+K54+K55+K56+K57+K58+K59</f>
        <v>0</v>
      </c>
      <c r="L50" s="27">
        <f>L51+L52+L53+L54+L55+L56+L57+L58+L59</f>
        <v>12430</v>
      </c>
      <c r="M50" s="27">
        <f>M51+M52+M53+M54+M55+M56+M57+M58+M59</f>
        <v>0</v>
      </c>
      <c r="N50" s="27">
        <f>N51+N52+N53+N54+N55+N56+N57+N58+N59</f>
        <v>0</v>
      </c>
      <c r="O50" s="27">
        <f>O51+O52+O53+O54+O55+O56+O57+O58+O59</f>
        <v>0</v>
      </c>
      <c r="P50" s="27">
        <f>P51+P52+P53+P54+P55+P56+P57+P58+P59</f>
        <v>0</v>
      </c>
      <c r="Q50" s="27">
        <f>Q51+Q52+Q53+Q54+Q55+Q56+Q57+Q58+Q59</f>
        <v>0</v>
      </c>
      <c r="R50" s="27">
        <f>R51+R52+R53+R54+R55+R56+R57+R58+R59</f>
        <v>0</v>
      </c>
      <c r="S50" s="27">
        <f>S51+S52+S53+S54+S55+S56+S57+S58+S59</f>
        <v>0</v>
      </c>
      <c r="T50" s="27">
        <f>T51+T52+T53+T54+T55+T56+T57+T58+T59</f>
        <v>5382</v>
      </c>
      <c r="U50" s="27">
        <f>U51+U52+U53+U54+U55+U56+U57+U58+U59</f>
        <v>0</v>
      </c>
      <c r="V50" s="27">
        <f>V51+V52+V53+V54+V55+V56+V57+V58+V59</f>
        <v>0</v>
      </c>
      <c r="W50" s="27">
        <f>W51+W52+W53+W54+W55+W56+W57+W58+W59</f>
        <v>4557</v>
      </c>
      <c r="X50" s="27">
        <f>X51+X52+X53+X54+X55+X56+X57+X58+X59</f>
        <v>0</v>
      </c>
      <c r="Y50" s="27">
        <f>Y51+Y52+Y53+Y54+Y55+Y56+Y57+Y58+Y59</f>
        <v>0</v>
      </c>
      <c r="Z50" s="1"/>
      <c r="AA50" s="1"/>
      <c r="AB50" s="1"/>
    </row>
    <row r="51">
      <c r="A51" s="29" t="s">
        <v>92</v>
      </c>
      <c r="B51" s="30" t="s">
        <v>93</v>
      </c>
      <c r="C51" s="31"/>
      <c r="D51" s="40"/>
      <c r="E51" s="33"/>
      <c r="F51" s="33"/>
      <c r="G51" s="31"/>
      <c r="H51" s="33"/>
      <c r="I51" s="40"/>
      <c r="J51" s="40"/>
      <c r="K51" s="33"/>
      <c r="L51" s="33">
        <v>603</v>
      </c>
      <c r="M51" s="40"/>
      <c r="N51" s="40"/>
      <c r="O51" s="40"/>
      <c r="P51" s="40"/>
      <c r="Q51" s="40"/>
      <c r="R51" s="40"/>
      <c r="S51" s="65"/>
      <c r="T51" s="70">
        <v>556</v>
      </c>
      <c r="U51" s="48"/>
      <c r="V51" s="40"/>
      <c r="W51" s="39">
        <v>4176</v>
      </c>
      <c r="X51" s="40"/>
      <c r="Y51" s="40"/>
    </row>
    <row r="52">
      <c r="A52" s="29" t="s">
        <v>94</v>
      </c>
      <c r="B52" s="30" t="s">
        <v>95</v>
      </c>
      <c r="C52" s="31"/>
      <c r="D52" s="40"/>
      <c r="E52" s="33"/>
      <c r="F52" s="33"/>
      <c r="G52" s="31"/>
      <c r="H52" s="33"/>
      <c r="I52" s="40"/>
      <c r="J52" s="40"/>
      <c r="K52" s="33"/>
      <c r="L52" s="33">
        <v>9326</v>
      </c>
      <c r="M52" s="40"/>
      <c r="N52" s="40"/>
      <c r="O52" s="40"/>
      <c r="P52" s="40"/>
      <c r="Q52" s="40"/>
      <c r="R52" s="40"/>
      <c r="S52" s="65"/>
      <c r="T52" s="72"/>
      <c r="U52" s="48"/>
      <c r="V52" s="40"/>
      <c r="W52" s="45"/>
      <c r="X52" s="40"/>
      <c r="Y52" s="40"/>
    </row>
    <row r="53" ht="25.5">
      <c r="A53" s="29" t="s">
        <v>96</v>
      </c>
      <c r="B53" s="30" t="s">
        <v>97</v>
      </c>
      <c r="C53" s="31"/>
      <c r="D53" s="40"/>
      <c r="E53" s="33"/>
      <c r="F53" s="33"/>
      <c r="G53" s="31"/>
      <c r="H53" s="33">
        <v>192</v>
      </c>
      <c r="I53" s="40"/>
      <c r="J53" s="40"/>
      <c r="K53" s="33"/>
      <c r="L53" s="33">
        <v>339</v>
      </c>
      <c r="M53" s="40"/>
      <c r="N53" s="40"/>
      <c r="O53" s="40"/>
      <c r="P53" s="40"/>
      <c r="Q53" s="40"/>
      <c r="R53" s="40"/>
      <c r="S53" s="40"/>
      <c r="T53" s="45">
        <v>300</v>
      </c>
      <c r="U53" s="40"/>
      <c r="V53" s="40"/>
      <c r="W53" s="40"/>
      <c r="X53" s="40"/>
      <c r="Y53" s="40"/>
    </row>
    <row r="54">
      <c r="A54" s="29" t="s">
        <v>98</v>
      </c>
      <c r="B54" s="30" t="s">
        <v>99</v>
      </c>
      <c r="C54" s="31"/>
      <c r="D54" s="40"/>
      <c r="E54" s="33"/>
      <c r="F54" s="33"/>
      <c r="G54" s="31"/>
      <c r="H54" s="33"/>
      <c r="I54" s="40"/>
      <c r="J54" s="40"/>
      <c r="K54" s="33"/>
      <c r="L54" s="33">
        <v>79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>
      <c r="A55" s="29" t="s">
        <v>100</v>
      </c>
      <c r="B55" s="30" t="s">
        <v>101</v>
      </c>
      <c r="C55" s="31">
        <v>34</v>
      </c>
      <c r="D55" s="40"/>
      <c r="E55" s="33"/>
      <c r="F55" s="33"/>
      <c r="G55" s="31"/>
      <c r="H55" s="33">
        <v>468</v>
      </c>
      <c r="I55" s="40"/>
      <c r="J55" s="40"/>
      <c r="K55" s="33"/>
      <c r="L55" s="33">
        <v>104</v>
      </c>
      <c r="M55" s="40"/>
      <c r="N55" s="40"/>
      <c r="O55" s="40"/>
      <c r="P55" s="40"/>
      <c r="Q55" s="40"/>
      <c r="R55" s="40"/>
      <c r="S55" s="40"/>
      <c r="T55" s="40">
        <v>962</v>
      </c>
      <c r="U55" s="40"/>
      <c r="V55" s="40"/>
      <c r="W55" s="40">
        <v>381</v>
      </c>
      <c r="X55" s="40"/>
      <c r="Y55" s="40"/>
    </row>
    <row r="56" ht="24">
      <c r="A56" s="29" t="s">
        <v>102</v>
      </c>
      <c r="B56" s="30" t="s">
        <v>103</v>
      </c>
      <c r="C56" s="31"/>
      <c r="D56" s="40"/>
      <c r="E56" s="33"/>
      <c r="F56" s="33"/>
      <c r="G56" s="31"/>
      <c r="H56" s="33"/>
      <c r="I56" s="40"/>
      <c r="J56" s="40"/>
      <c r="K56" s="33"/>
      <c r="L56" s="33">
        <v>72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>
      <c r="A57" s="29" t="s">
        <v>104</v>
      </c>
      <c r="B57" s="30" t="s">
        <v>105</v>
      </c>
      <c r="C57" s="31"/>
      <c r="D57" s="40"/>
      <c r="E57" s="33"/>
      <c r="F57" s="33"/>
      <c r="G57" s="31"/>
      <c r="H57" s="33"/>
      <c r="I57" s="40"/>
      <c r="J57" s="40"/>
      <c r="K57" s="33"/>
      <c r="L57" s="33">
        <v>788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ht="24">
      <c r="A58" s="29" t="s">
        <v>106</v>
      </c>
      <c r="B58" s="30" t="s">
        <v>107</v>
      </c>
      <c r="C58" s="31">
        <v>5</v>
      </c>
      <c r="D58" s="40"/>
      <c r="E58" s="33"/>
      <c r="F58" s="33"/>
      <c r="G58" s="31"/>
      <c r="H58" s="33">
        <v>110</v>
      </c>
      <c r="I58" s="40"/>
      <c r="J58" s="40"/>
      <c r="K58" s="33"/>
      <c r="L58" s="33">
        <v>882</v>
      </c>
      <c r="M58" s="40"/>
      <c r="N58" s="40"/>
      <c r="O58" s="40"/>
      <c r="P58" s="40"/>
      <c r="Q58" s="40"/>
      <c r="R58" s="40"/>
      <c r="S58" s="40"/>
      <c r="T58" s="40">
        <v>302</v>
      </c>
      <c r="U58" s="40"/>
      <c r="V58" s="40"/>
      <c r="W58" s="40"/>
      <c r="X58" s="40"/>
      <c r="Y58" s="40"/>
    </row>
    <row r="59">
      <c r="A59" s="29" t="s">
        <v>108</v>
      </c>
      <c r="B59" s="30" t="s">
        <v>109</v>
      </c>
      <c r="C59" s="31"/>
      <c r="D59" s="40"/>
      <c r="E59" s="33"/>
      <c r="F59" s="33"/>
      <c r="G59" s="31"/>
      <c r="H59" s="33"/>
      <c r="I59" s="40"/>
      <c r="J59" s="40"/>
      <c r="K59" s="33"/>
      <c r="L59" s="33">
        <v>237</v>
      </c>
      <c r="M59" s="40"/>
      <c r="N59" s="40"/>
      <c r="O59" s="40"/>
      <c r="P59" s="40"/>
      <c r="Q59" s="40"/>
      <c r="R59" s="40"/>
      <c r="S59" s="40"/>
      <c r="T59" s="40">
        <v>3262</v>
      </c>
      <c r="U59" s="40"/>
      <c r="V59" s="40"/>
      <c r="W59" s="40"/>
      <c r="X59" s="40"/>
      <c r="Y59" s="40"/>
    </row>
    <row r="60">
      <c r="A60" s="25">
        <v>6</v>
      </c>
      <c r="B60" s="26" t="s">
        <v>110</v>
      </c>
      <c r="C60" s="27">
        <f>C61+C62+C63+C64+C65+C66+C67+C68+C69+C70+C71</f>
        <v>0</v>
      </c>
      <c r="D60" s="27">
        <f>D61+D62+D63+D64+D65+D66+D67+D68+D69+D70+D71</f>
        <v>0</v>
      </c>
      <c r="E60" s="27">
        <f>E61+E62+E63+E64+E65+E66+E67+E68+E69+E70+E71</f>
        <v>0</v>
      </c>
      <c r="F60" s="27">
        <f>F61+F62+F63+F64+F65+F66+F67+F68+F69+F70+F71</f>
        <v>1</v>
      </c>
      <c r="G60" s="27">
        <f>G61+G62+G63+G64+G65+G66+G67+G68+G69+G70+G71</f>
        <v>0</v>
      </c>
      <c r="H60" s="27">
        <f>H61+H63+H64+H65+H66+H67+H68+H69+H70+H71</f>
        <v>3126</v>
      </c>
      <c r="I60" s="27">
        <f>I61+I62+I63+I64+I65+I66+I67+I68+I69+I70+I71</f>
        <v>0</v>
      </c>
      <c r="J60" s="27">
        <f>J61+J62+J63+J64+J65+J66+J67+J68+J69+J70+J71</f>
        <v>0</v>
      </c>
      <c r="K60" s="27">
        <f>K61+K62+K63+K64+K65+K66+K67+K68+K69+K70+K71</f>
        <v>0</v>
      </c>
      <c r="L60" s="27">
        <f>L61+L62+L63+L64+L65+L66+L67+L68+L69+L70+L71</f>
        <v>5114</v>
      </c>
      <c r="M60" s="27">
        <f>M61+M62+M63+M64+M65+M66+M67+M68+M69+M70+M71</f>
        <v>0</v>
      </c>
      <c r="N60" s="27">
        <f>N61+N62+N63+N64+N65+N66+N67+N68+N69+N70+N71</f>
        <v>521</v>
      </c>
      <c r="O60" s="27">
        <f>O61+O62+O63+O64+O65+O66+O67+O68+O69+O70+O71</f>
        <v>0</v>
      </c>
      <c r="P60" s="27">
        <f>P61+P62+P63+P64+P65+P66+P67+P68+P69+P70+P71</f>
        <v>0</v>
      </c>
      <c r="Q60" s="27">
        <f>Q61+Q62+Q63+Q64+Q65+Q66+Q67+Q68+Q69+Q70+Q71</f>
        <v>0</v>
      </c>
      <c r="R60" s="27">
        <f>R61+R62+R63+R64+R65+R66+R67+R68+R69+R70+R71</f>
        <v>0</v>
      </c>
      <c r="S60" s="27">
        <f>S61+S62+S63+S64+S65+S66+S67+S68+S69+S70+S71</f>
        <v>0</v>
      </c>
      <c r="T60" s="27">
        <f>T61+T62+T63+T64+T65+T66+T67+T68+T69+T70+T71</f>
        <v>1814</v>
      </c>
      <c r="U60" s="27">
        <f>U61+U62+U63+U64+U65+U66+U67+U68+U69+U70+U71</f>
        <v>0</v>
      </c>
      <c r="V60" s="27">
        <f>V61+V62+V63+V64+V65+V66+V67+V68+V69+V70+V71</f>
        <v>0</v>
      </c>
      <c r="W60" s="27">
        <f>W61+W62+W63+W64+W65+W66+W67+W68+W69+W70+W71</f>
        <v>1167</v>
      </c>
      <c r="X60" s="27">
        <f>X61+X62+X63+X64+X65+X66+X67+X68+X69+X70+X71</f>
        <v>0</v>
      </c>
      <c r="Y60" s="27">
        <f>Y61+Y62+Y63+Y64+Y65+Y66+Y67+Y68+Y69+Y70+Y71</f>
        <v>0</v>
      </c>
      <c r="Z60" s="1"/>
      <c r="AA60" s="1"/>
      <c r="AB60" s="1"/>
    </row>
    <row r="61" s="3" customFormat="1" ht="19.5" customHeight="1">
      <c r="A61" s="29" t="s">
        <v>111</v>
      </c>
      <c r="B61" s="30" t="s">
        <v>112</v>
      </c>
      <c r="C61" s="31"/>
      <c r="D61" s="40"/>
      <c r="E61" s="33"/>
      <c r="F61" s="33"/>
      <c r="G61" s="31"/>
      <c r="H61" s="46">
        <v>238</v>
      </c>
      <c r="I61" s="40"/>
      <c r="J61" s="40"/>
      <c r="K61" s="33"/>
      <c r="L61" s="33">
        <v>325</v>
      </c>
      <c r="M61" s="40"/>
      <c r="N61" s="40"/>
      <c r="O61" s="40"/>
      <c r="P61" s="40"/>
      <c r="Q61" s="40"/>
      <c r="R61" s="40"/>
      <c r="S61" s="40"/>
      <c r="T61" s="39">
        <v>238</v>
      </c>
      <c r="U61" s="40"/>
      <c r="V61" s="40"/>
      <c r="W61" s="40"/>
      <c r="X61" s="40"/>
      <c r="Y61" s="40"/>
    </row>
    <row r="62" s="3" customFormat="1" ht="15" customHeight="1">
      <c r="A62" s="29" t="s">
        <v>113</v>
      </c>
      <c r="B62" s="30" t="s">
        <v>114</v>
      </c>
      <c r="C62" s="31"/>
      <c r="D62" s="40"/>
      <c r="E62" s="33"/>
      <c r="F62" s="33"/>
      <c r="G62" s="31"/>
      <c r="H62" s="49"/>
      <c r="I62" s="40"/>
      <c r="J62" s="40"/>
      <c r="K62" s="33"/>
      <c r="L62" s="33">
        <v>317</v>
      </c>
      <c r="M62" s="40"/>
      <c r="N62" s="40"/>
      <c r="O62" s="40"/>
      <c r="P62" s="40"/>
      <c r="Q62" s="40"/>
      <c r="R62" s="40"/>
      <c r="S62" s="40"/>
      <c r="T62" s="45"/>
      <c r="U62" s="40"/>
      <c r="V62" s="40"/>
      <c r="W62" s="40"/>
      <c r="X62" s="40"/>
      <c r="Y62" s="40"/>
    </row>
    <row r="63">
      <c r="A63" s="29" t="s">
        <v>115</v>
      </c>
      <c r="B63" s="30" t="s">
        <v>116</v>
      </c>
      <c r="C63" s="31"/>
      <c r="D63" s="40"/>
      <c r="E63" s="33"/>
      <c r="F63" s="33"/>
      <c r="G63" s="31"/>
      <c r="H63" s="33">
        <v>75</v>
      </c>
      <c r="I63" s="40"/>
      <c r="J63" s="40"/>
      <c r="K63" s="33"/>
      <c r="L63" s="33">
        <v>105</v>
      </c>
      <c r="M63" s="40"/>
      <c r="N63" s="40"/>
      <c r="O63" s="40"/>
      <c r="P63" s="40"/>
      <c r="Q63" s="40"/>
      <c r="R63" s="40"/>
      <c r="S63" s="40"/>
      <c r="T63" s="40">
        <v>42</v>
      </c>
      <c r="U63" s="40"/>
      <c r="V63" s="40"/>
      <c r="W63" s="40"/>
      <c r="X63" s="40"/>
      <c r="Y63" s="40"/>
    </row>
    <row r="64">
      <c r="A64" s="29" t="s">
        <v>117</v>
      </c>
      <c r="B64" s="30" t="s">
        <v>118</v>
      </c>
      <c r="C64" s="31"/>
      <c r="D64" s="40"/>
      <c r="E64" s="33"/>
      <c r="F64" s="33"/>
      <c r="G64" s="31"/>
      <c r="H64" s="33"/>
      <c r="I64" s="40"/>
      <c r="J64" s="40"/>
      <c r="K64" s="33"/>
      <c r="L64" s="33">
        <v>114</v>
      </c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</row>
    <row r="65">
      <c r="A65" s="29" t="s">
        <v>119</v>
      </c>
      <c r="B65" s="30" t="s">
        <v>120</v>
      </c>
      <c r="C65" s="31"/>
      <c r="D65" s="40"/>
      <c r="E65" s="33"/>
      <c r="F65" s="33"/>
      <c r="G65" s="31"/>
      <c r="H65" s="33">
        <v>476</v>
      </c>
      <c r="I65" s="40"/>
      <c r="J65" s="40"/>
      <c r="K65" s="33"/>
      <c r="L65" s="33">
        <v>893</v>
      </c>
      <c r="M65" s="40"/>
      <c r="N65" s="40">
        <v>238</v>
      </c>
      <c r="O65" s="40"/>
      <c r="P65" s="40"/>
      <c r="Q65" s="40"/>
      <c r="R65" s="40"/>
      <c r="S65" s="40"/>
      <c r="T65" s="40">
        <v>122</v>
      </c>
      <c r="U65" s="40"/>
      <c r="V65" s="40"/>
      <c r="W65" s="40">
        <v>400</v>
      </c>
      <c r="X65" s="40"/>
      <c r="Y65" s="40"/>
    </row>
    <row r="66">
      <c r="A66" s="29" t="s">
        <v>121</v>
      </c>
      <c r="B66" s="30" t="s">
        <v>122</v>
      </c>
      <c r="C66" s="31"/>
      <c r="D66" s="40"/>
      <c r="E66" s="33"/>
      <c r="F66" s="33"/>
      <c r="G66" s="31"/>
      <c r="H66" s="33">
        <v>1300</v>
      </c>
      <c r="I66" s="40"/>
      <c r="J66" s="40"/>
      <c r="K66" s="33"/>
      <c r="L66" s="33">
        <v>2610</v>
      </c>
      <c r="M66" s="40"/>
      <c r="N66" s="40">
        <v>256</v>
      </c>
      <c r="O66" s="40"/>
      <c r="P66" s="40"/>
      <c r="Q66" s="40"/>
      <c r="R66" s="40"/>
      <c r="S66" s="40"/>
      <c r="T66" s="40">
        <v>694</v>
      </c>
      <c r="U66" s="40"/>
      <c r="V66" s="40"/>
      <c r="W66" s="40">
        <v>480</v>
      </c>
      <c r="X66" s="40"/>
      <c r="Y66" s="40"/>
    </row>
    <row r="67" ht="25.5">
      <c r="A67" s="29" t="s">
        <v>123</v>
      </c>
      <c r="B67" s="30" t="s">
        <v>124</v>
      </c>
      <c r="C67" s="31"/>
      <c r="D67" s="40"/>
      <c r="E67" s="33"/>
      <c r="F67" s="33"/>
      <c r="G67" s="31"/>
      <c r="H67" s="33">
        <v>69</v>
      </c>
      <c r="I67" s="40"/>
      <c r="J67" s="40"/>
      <c r="K67" s="33"/>
      <c r="L67" s="33">
        <v>50</v>
      </c>
      <c r="M67" s="40"/>
      <c r="N67" s="40"/>
      <c r="O67" s="40"/>
      <c r="P67" s="40"/>
      <c r="Q67" s="40"/>
      <c r="R67" s="40"/>
      <c r="S67" s="40"/>
      <c r="T67" s="40">
        <v>55</v>
      </c>
      <c r="U67" s="40"/>
      <c r="V67" s="40"/>
      <c r="W67" s="40"/>
      <c r="X67" s="40"/>
      <c r="Y67" s="40"/>
    </row>
    <row r="68" ht="24">
      <c r="A68" s="29" t="s">
        <v>125</v>
      </c>
      <c r="B68" s="30" t="s">
        <v>126</v>
      </c>
      <c r="C68" s="31"/>
      <c r="D68" s="40"/>
      <c r="E68" s="33"/>
      <c r="F68" s="33">
        <v>1</v>
      </c>
      <c r="G68" s="31"/>
      <c r="H68" s="33">
        <v>888</v>
      </c>
      <c r="I68" s="40"/>
      <c r="J68" s="40"/>
      <c r="K68" s="33"/>
      <c r="L68" s="33">
        <v>303</v>
      </c>
      <c r="M68" s="40"/>
      <c r="N68" s="40">
        <v>27</v>
      </c>
      <c r="O68" s="40"/>
      <c r="P68" s="40"/>
      <c r="Q68" s="40"/>
      <c r="R68" s="40"/>
      <c r="S68" s="40"/>
      <c r="T68" s="40">
        <v>343</v>
      </c>
      <c r="U68" s="40"/>
      <c r="V68" s="40"/>
      <c r="W68" s="40">
        <v>287</v>
      </c>
      <c r="X68" s="40"/>
      <c r="Y68" s="40"/>
    </row>
    <row r="69">
      <c r="A69" s="29" t="s">
        <v>127</v>
      </c>
      <c r="B69" s="30" t="s">
        <v>128</v>
      </c>
      <c r="C69" s="31"/>
      <c r="D69" s="40"/>
      <c r="E69" s="33"/>
      <c r="F69" s="33"/>
      <c r="G69" s="31"/>
      <c r="H69" s="33">
        <v>80</v>
      </c>
      <c r="I69" s="40"/>
      <c r="J69" s="40"/>
      <c r="K69" s="33"/>
      <c r="L69" s="33">
        <v>62</v>
      </c>
      <c r="M69" s="40"/>
      <c r="N69" s="40"/>
      <c r="O69" s="40"/>
      <c r="P69" s="40"/>
      <c r="Q69" s="40"/>
      <c r="R69" s="40"/>
      <c r="S69" s="40"/>
      <c r="T69" s="40">
        <v>100</v>
      </c>
      <c r="U69" s="40"/>
      <c r="V69" s="40"/>
      <c r="W69" s="40"/>
      <c r="X69" s="40"/>
      <c r="Y69" s="40"/>
    </row>
    <row r="70">
      <c r="A70" s="29" t="s">
        <v>129</v>
      </c>
      <c r="B70" s="30" t="s">
        <v>130</v>
      </c>
      <c r="C70" s="31"/>
      <c r="D70" s="40"/>
      <c r="E70" s="33"/>
      <c r="F70" s="33"/>
      <c r="G70" s="31"/>
      <c r="H70" s="33"/>
      <c r="I70" s="40"/>
      <c r="J70" s="40"/>
      <c r="K70" s="33"/>
      <c r="L70" s="33">
        <v>335</v>
      </c>
      <c r="M70" s="40"/>
      <c r="N70" s="40"/>
      <c r="O70" s="40"/>
      <c r="P70" s="40"/>
      <c r="Q70" s="40"/>
      <c r="R70" s="40"/>
      <c r="S70" s="40"/>
      <c r="T70" s="40">
        <v>196</v>
      </c>
      <c r="U70" s="40"/>
      <c r="V70" s="40"/>
      <c r="W70" s="40"/>
      <c r="X70" s="40"/>
      <c r="Y70" s="40"/>
    </row>
    <row r="71">
      <c r="A71" s="29" t="s">
        <v>131</v>
      </c>
      <c r="B71" s="30" t="s">
        <v>132</v>
      </c>
      <c r="C71" s="31"/>
      <c r="D71" s="40"/>
      <c r="E71" s="33"/>
      <c r="F71" s="33"/>
      <c r="G71" s="31"/>
      <c r="H71" s="33"/>
      <c r="I71" s="40"/>
      <c r="J71" s="40"/>
      <c r="K71" s="33"/>
      <c r="L71" s="33"/>
      <c r="M71" s="40"/>
      <c r="N71" s="40"/>
      <c r="O71" s="40"/>
      <c r="P71" s="40"/>
      <c r="Q71" s="40"/>
      <c r="R71" s="40"/>
      <c r="S71" s="40"/>
      <c r="T71" s="40">
        <v>24</v>
      </c>
      <c r="U71" s="40"/>
      <c r="V71" s="40"/>
      <c r="W71" s="40"/>
      <c r="X71" s="40"/>
      <c r="Y71" s="40"/>
    </row>
    <row r="72">
      <c r="A72" s="25">
        <v>7</v>
      </c>
      <c r="B72" s="26" t="s">
        <v>133</v>
      </c>
      <c r="C72" s="27">
        <f>C73+C74+C75+C76+C77+C78+C79+C80+C81+C82+C83+C84+C85+C86</f>
        <v>316</v>
      </c>
      <c r="D72" s="27">
        <f>D73+D74+D75+D76+D77+D78+D79+D80+D81+D82+D83+D84+D85+D86</f>
        <v>0</v>
      </c>
      <c r="E72" s="27">
        <f>E73+E81+E82+E83+E84+E85+E86</f>
        <v>1069</v>
      </c>
      <c r="F72" s="27">
        <f>F73+F81+F82+F83+F84+F85+F86</f>
        <v>159</v>
      </c>
      <c r="G72" s="27">
        <f>G73+G74+G75+G76+G77+G78+G79+G80+G81+G82+G83+G84+G85+G86</f>
        <v>0</v>
      </c>
      <c r="H72" s="27">
        <f>H73+H74+H75+H76+H77+H78+H79+H80+H81+H82+H83+H84+H85+H86</f>
        <v>2356</v>
      </c>
      <c r="I72" s="27">
        <f>I73+I74+I75+I76+I77+I78+I79+I80+I81+I82+I83+I84+I85+I86</f>
        <v>0</v>
      </c>
      <c r="J72" s="27">
        <f>J73+J74+J75+J76+J77+J78+J79+J80+J81+J82+J83+J84+J85+J86</f>
        <v>0</v>
      </c>
      <c r="K72" s="27">
        <f>K73+K74+K75+K76+K77+K78+K79+K80+K81+K82+K83+K84+K85+K86</f>
        <v>2194</v>
      </c>
      <c r="L72" s="27">
        <f>L73+L74+L75+L76+L77+L78+L79+L80+L81+L82+L83+L84+L85+L86</f>
        <v>12775</v>
      </c>
      <c r="M72" s="27">
        <f>M73+M74+M75+M76+M77+M78+M79+M80+M81+M82+M83+M84+M85+M86</f>
        <v>0</v>
      </c>
      <c r="N72" s="27">
        <f>N73+N74+N75+N76+N77+N78+N79+N80+N81+N82+N83+N84+N85+N86</f>
        <v>967</v>
      </c>
      <c r="O72" s="27">
        <f>O73+O74+O75+O76+O77+O78+O79+O80+O81+O82+O83+O84+O85+O86</f>
        <v>0</v>
      </c>
      <c r="P72" s="27">
        <f>P73+P74+P75+P76+P77+P78+P79+P80+P81+P82+P83+P84+P85+P86</f>
        <v>0</v>
      </c>
      <c r="Q72" s="27">
        <f>Q73+Q74+Q75+Q76+Q77+Q78+Q79+Q80+Q81+Q82+Q83+Q84+Q85+Q86</f>
        <v>2417</v>
      </c>
      <c r="R72" s="27">
        <f>R73+R74+R75+R76+R77+R78+R79+R80+R81+R82+R83+R84+R85+R86</f>
        <v>0</v>
      </c>
      <c r="S72" s="27">
        <f>S73+S74+S75+S76+S77+S78+S79+S80+S81+S82+S83+S84+S85+S86</f>
        <v>0</v>
      </c>
      <c r="T72" s="27">
        <f>T73+T74+T75+T76+T77+T78+T79+T80+T81+T82+T83+T84+T85+T86</f>
        <v>3178</v>
      </c>
      <c r="U72" s="27">
        <f>U73+U74+U75+U76+U77+U78+U79+U80+U81+U82+U83+U84+U85+U86</f>
        <v>0</v>
      </c>
      <c r="V72" s="27">
        <f>V73+V74+V75+V76+V77+V78+V79+V80+V81+V82+V83+V84+V85+V86</f>
        <v>0</v>
      </c>
      <c r="W72" s="27">
        <f>W73+W74+W81+W82+W83+W84+W85+W86</f>
        <v>0</v>
      </c>
      <c r="X72" s="27">
        <f>X73+X74+X81+X82+X83+X84+X85+X86</f>
        <v>0</v>
      </c>
      <c r="Y72" s="27">
        <f>Y73+Y74+Y81+Y82+Y83+Y84+Y85+Y86</f>
        <v>0</v>
      </c>
      <c r="Z72" s="1"/>
      <c r="AA72" s="1"/>
      <c r="AB72" s="1"/>
    </row>
    <row r="73" ht="25.5">
      <c r="A73" s="29" t="s">
        <v>134</v>
      </c>
      <c r="B73" s="30" t="s">
        <v>135</v>
      </c>
      <c r="C73" s="31"/>
      <c r="D73" s="65"/>
      <c r="E73" s="47">
        <v>6</v>
      </c>
      <c r="F73" s="73"/>
      <c r="G73" s="69"/>
      <c r="H73" s="74"/>
      <c r="I73" s="48"/>
      <c r="J73" s="40"/>
      <c r="K73" s="33"/>
      <c r="L73" s="33">
        <v>202</v>
      </c>
      <c r="M73" s="40"/>
      <c r="N73" s="40"/>
      <c r="O73" s="40"/>
      <c r="P73" s="40"/>
      <c r="Q73" s="40"/>
      <c r="R73" s="40"/>
      <c r="S73" s="65"/>
      <c r="T73" s="70">
        <v>120</v>
      </c>
      <c r="U73" s="48"/>
      <c r="V73" s="40"/>
      <c r="W73" s="40"/>
      <c r="X73" s="40"/>
      <c r="Y73" s="40"/>
    </row>
    <row r="74" ht="25.5">
      <c r="A74" s="29" t="s">
        <v>136</v>
      </c>
      <c r="B74" s="30" t="s">
        <v>137</v>
      </c>
      <c r="C74" s="31"/>
      <c r="D74" s="65"/>
      <c r="E74" s="63"/>
      <c r="F74" s="73"/>
      <c r="G74" s="31"/>
      <c r="H74" s="75"/>
      <c r="I74" s="40"/>
      <c r="J74" s="40"/>
      <c r="K74" s="33"/>
      <c r="L74" s="33"/>
      <c r="M74" s="40"/>
      <c r="N74" s="40"/>
      <c r="O74" s="40"/>
      <c r="P74" s="40"/>
      <c r="Q74" s="40"/>
      <c r="R74" s="40"/>
      <c r="S74" s="65"/>
      <c r="T74" s="71"/>
      <c r="U74" s="48"/>
      <c r="V74" s="40"/>
      <c r="W74" s="40"/>
      <c r="X74" s="40"/>
      <c r="Y74" s="40"/>
    </row>
    <row r="75" ht="18" customHeight="1">
      <c r="A75" s="29" t="s">
        <v>138</v>
      </c>
      <c r="B75" s="30" t="s">
        <v>139</v>
      </c>
      <c r="C75" s="31"/>
      <c r="D75" s="65"/>
      <c r="E75" s="63"/>
      <c r="F75" s="76"/>
      <c r="G75" s="31"/>
      <c r="H75" s="49">
        <v>194</v>
      </c>
      <c r="I75" s="40"/>
      <c r="J75" s="40"/>
      <c r="K75" s="33"/>
      <c r="L75" s="33">
        <v>39</v>
      </c>
      <c r="M75" s="40"/>
      <c r="N75" s="40"/>
      <c r="O75" s="40"/>
      <c r="P75" s="40"/>
      <c r="Q75" s="40"/>
      <c r="R75" s="40"/>
      <c r="S75" s="65"/>
      <c r="T75" s="71"/>
      <c r="U75" s="48"/>
      <c r="V75" s="40"/>
      <c r="W75" s="40"/>
      <c r="X75" s="40"/>
      <c r="Y75" s="40"/>
    </row>
    <row r="76" ht="18.75" customHeight="1">
      <c r="A76" s="29" t="s">
        <v>140</v>
      </c>
      <c r="B76" s="30" t="s">
        <v>141</v>
      </c>
      <c r="C76" s="31"/>
      <c r="D76" s="65"/>
      <c r="E76" s="63"/>
      <c r="F76" s="76"/>
      <c r="G76" s="31"/>
      <c r="H76" s="49"/>
      <c r="I76" s="40"/>
      <c r="J76" s="40"/>
      <c r="K76" s="33"/>
      <c r="L76" s="33"/>
      <c r="M76" s="40"/>
      <c r="N76" s="40"/>
      <c r="O76" s="40"/>
      <c r="P76" s="40"/>
      <c r="Q76" s="40"/>
      <c r="R76" s="40"/>
      <c r="S76" s="65"/>
      <c r="T76" s="71"/>
      <c r="U76" s="48"/>
      <c r="V76" s="40"/>
      <c r="W76" s="40"/>
      <c r="X76" s="40"/>
      <c r="Y76" s="40"/>
    </row>
    <row r="77" ht="18.75" customHeight="1">
      <c r="A77" s="29" t="s">
        <v>142</v>
      </c>
      <c r="B77" s="30" t="s">
        <v>143</v>
      </c>
      <c r="C77" s="31"/>
      <c r="D77" s="65"/>
      <c r="E77" s="63"/>
      <c r="F77" s="76"/>
      <c r="G77" s="31"/>
      <c r="H77" s="49"/>
      <c r="I77" s="40"/>
      <c r="J77" s="40"/>
      <c r="K77" s="33"/>
      <c r="L77" s="33"/>
      <c r="M77" s="40"/>
      <c r="N77" s="40"/>
      <c r="O77" s="40"/>
      <c r="P77" s="40"/>
      <c r="Q77" s="40"/>
      <c r="R77" s="40"/>
      <c r="S77" s="65"/>
      <c r="T77" s="71"/>
      <c r="U77" s="48"/>
      <c r="V77" s="40"/>
      <c r="W77" s="40"/>
      <c r="X77" s="40"/>
      <c r="Y77" s="40"/>
    </row>
    <row r="78" ht="15.75" customHeight="1">
      <c r="A78" s="29" t="s">
        <v>144</v>
      </c>
      <c r="B78" s="30" t="s">
        <v>145</v>
      </c>
      <c r="C78" s="31"/>
      <c r="D78" s="65"/>
      <c r="E78" s="63"/>
      <c r="F78" s="76"/>
      <c r="G78" s="31"/>
      <c r="H78" s="49"/>
      <c r="I78" s="40"/>
      <c r="J78" s="40"/>
      <c r="K78" s="33"/>
      <c r="L78" s="33"/>
      <c r="M78" s="40"/>
      <c r="N78" s="40"/>
      <c r="O78" s="40"/>
      <c r="P78" s="40"/>
      <c r="Q78" s="40"/>
      <c r="R78" s="40"/>
      <c r="S78" s="65"/>
      <c r="T78" s="71"/>
      <c r="U78" s="48"/>
      <c r="V78" s="40"/>
      <c r="W78" s="40"/>
      <c r="X78" s="40"/>
      <c r="Y78" s="40"/>
    </row>
    <row r="79" ht="15" customHeight="1">
      <c r="A79" s="29" t="s">
        <v>146</v>
      </c>
      <c r="B79" s="30" t="s">
        <v>147</v>
      </c>
      <c r="C79" s="31"/>
      <c r="D79" s="65"/>
      <c r="E79" s="63"/>
      <c r="F79" s="76"/>
      <c r="G79" s="31"/>
      <c r="H79" s="49"/>
      <c r="I79" s="40"/>
      <c r="J79" s="40"/>
      <c r="K79" s="33"/>
      <c r="L79" s="33">
        <v>20</v>
      </c>
      <c r="M79" s="40"/>
      <c r="N79" s="40"/>
      <c r="O79" s="40"/>
      <c r="P79" s="40"/>
      <c r="Q79" s="40"/>
      <c r="R79" s="40"/>
      <c r="S79" s="65"/>
      <c r="T79" s="71"/>
      <c r="U79" s="48"/>
      <c r="V79" s="40"/>
      <c r="W79" s="40"/>
      <c r="X79" s="40"/>
      <c r="Y79" s="40"/>
    </row>
    <row r="80" ht="17.25" customHeight="1">
      <c r="A80" s="29" t="s">
        <v>148</v>
      </c>
      <c r="B80" s="30" t="s">
        <v>149</v>
      </c>
      <c r="C80" s="31"/>
      <c r="D80" s="65"/>
      <c r="E80" s="50"/>
      <c r="F80" s="76"/>
      <c r="G80" s="31"/>
      <c r="H80" s="49"/>
      <c r="I80" s="40"/>
      <c r="J80" s="40"/>
      <c r="K80" s="33"/>
      <c r="L80" s="33"/>
      <c r="M80" s="40"/>
      <c r="N80" s="40"/>
      <c r="O80" s="40"/>
      <c r="P80" s="40"/>
      <c r="Q80" s="40"/>
      <c r="R80" s="40"/>
      <c r="S80" s="65"/>
      <c r="T80" s="72"/>
      <c r="U80" s="48"/>
      <c r="V80" s="40"/>
      <c r="W80" s="40"/>
      <c r="X80" s="40"/>
      <c r="Y80" s="40"/>
    </row>
    <row r="81">
      <c r="A81" s="29" t="s">
        <v>150</v>
      </c>
      <c r="B81" s="30" t="s">
        <v>151</v>
      </c>
      <c r="C81" s="31"/>
      <c r="D81" s="40"/>
      <c r="E81" s="49">
        <v>776</v>
      </c>
      <c r="F81" s="46">
        <v>159</v>
      </c>
      <c r="G81" s="31"/>
      <c r="H81" s="33">
        <v>507</v>
      </c>
      <c r="I81" s="40"/>
      <c r="J81" s="40"/>
      <c r="K81" s="33">
        <v>1489</v>
      </c>
      <c r="L81" s="33">
        <v>4609</v>
      </c>
      <c r="M81" s="40"/>
      <c r="N81" s="40"/>
      <c r="O81" s="40"/>
      <c r="P81" s="40"/>
      <c r="Q81" s="40"/>
      <c r="R81" s="40"/>
      <c r="S81" s="40"/>
      <c r="T81" s="67">
        <v>1060</v>
      </c>
      <c r="U81" s="40"/>
      <c r="V81" s="40"/>
      <c r="W81" s="40"/>
      <c r="X81" s="40"/>
      <c r="Y81" s="40"/>
    </row>
    <row r="82">
      <c r="A82" s="29" t="s">
        <v>152</v>
      </c>
      <c r="B82" s="30" t="s">
        <v>153</v>
      </c>
      <c r="C82" s="31"/>
      <c r="D82" s="40"/>
      <c r="E82" s="33"/>
      <c r="F82" s="49"/>
      <c r="G82" s="31"/>
      <c r="H82" s="33">
        <v>918</v>
      </c>
      <c r="I82" s="40"/>
      <c r="J82" s="40"/>
      <c r="K82" s="33"/>
      <c r="L82" s="33">
        <v>5071</v>
      </c>
      <c r="M82" s="40"/>
      <c r="N82" s="40"/>
      <c r="O82" s="40"/>
      <c r="P82" s="40"/>
      <c r="Q82" s="40"/>
      <c r="R82" s="40"/>
      <c r="S82" s="40"/>
      <c r="T82" s="45"/>
      <c r="U82" s="40"/>
      <c r="V82" s="40"/>
      <c r="W82" s="40"/>
      <c r="X82" s="40"/>
      <c r="Y82" s="40"/>
    </row>
    <row r="83">
      <c r="A83" s="29" t="s">
        <v>154</v>
      </c>
      <c r="B83" s="30" t="s">
        <v>155</v>
      </c>
      <c r="C83" s="31"/>
      <c r="D83" s="40"/>
      <c r="E83" s="33">
        <v>29</v>
      </c>
      <c r="F83" s="33"/>
      <c r="G83" s="31"/>
      <c r="H83" s="33">
        <v>216</v>
      </c>
      <c r="I83" s="40"/>
      <c r="J83" s="40"/>
      <c r="K83" s="33"/>
      <c r="L83" s="33">
        <v>297</v>
      </c>
      <c r="M83" s="40"/>
      <c r="N83" s="40">
        <v>223</v>
      </c>
      <c r="O83" s="40"/>
      <c r="P83" s="40"/>
      <c r="Q83" s="40">
        <v>773</v>
      </c>
      <c r="R83" s="40"/>
      <c r="S83" s="40"/>
      <c r="T83" s="40">
        <v>359</v>
      </c>
      <c r="U83" s="40"/>
      <c r="V83" s="40"/>
      <c r="W83" s="40"/>
      <c r="X83" s="40"/>
      <c r="Y83" s="40"/>
    </row>
    <row r="84">
      <c r="A84" s="29" t="s">
        <v>156</v>
      </c>
      <c r="B84" s="30" t="s">
        <v>157</v>
      </c>
      <c r="C84" s="31">
        <v>316</v>
      </c>
      <c r="D84" s="40"/>
      <c r="E84" s="33">
        <v>146</v>
      </c>
      <c r="F84" s="33"/>
      <c r="G84" s="31"/>
      <c r="H84" s="33"/>
      <c r="I84" s="40"/>
      <c r="J84" s="40"/>
      <c r="K84" s="33">
        <v>531</v>
      </c>
      <c r="L84" s="33">
        <v>781</v>
      </c>
      <c r="M84" s="40"/>
      <c r="N84" s="40"/>
      <c r="O84" s="40"/>
      <c r="P84" s="40"/>
      <c r="Q84" s="40">
        <v>67</v>
      </c>
      <c r="R84" s="40"/>
      <c r="S84" s="40"/>
      <c r="T84" s="40">
        <v>224</v>
      </c>
      <c r="U84" s="40"/>
      <c r="V84" s="40"/>
      <c r="W84" s="40"/>
      <c r="X84" s="40"/>
      <c r="Y84" s="40"/>
    </row>
    <row r="85">
      <c r="A85" s="29" t="s">
        <v>158</v>
      </c>
      <c r="B85" s="30" t="s">
        <v>159</v>
      </c>
      <c r="C85" s="31"/>
      <c r="D85" s="40"/>
      <c r="E85" s="33"/>
      <c r="F85" s="33"/>
      <c r="G85" s="31"/>
      <c r="H85" s="33">
        <v>521</v>
      </c>
      <c r="I85" s="40"/>
      <c r="J85" s="40"/>
      <c r="K85" s="33"/>
      <c r="L85" s="33">
        <v>1357</v>
      </c>
      <c r="M85" s="40"/>
      <c r="N85" s="40">
        <v>744</v>
      </c>
      <c r="O85" s="40"/>
      <c r="P85" s="40"/>
      <c r="Q85" s="40">
        <v>1577</v>
      </c>
      <c r="R85" s="40"/>
      <c r="S85" s="40"/>
      <c r="T85" s="40">
        <v>1415</v>
      </c>
      <c r="U85" s="40"/>
      <c r="V85" s="40"/>
      <c r="W85" s="40"/>
      <c r="X85" s="40"/>
      <c r="Y85" s="40"/>
    </row>
    <row r="86">
      <c r="A86" s="29" t="s">
        <v>160</v>
      </c>
      <c r="B86" s="30" t="s">
        <v>161</v>
      </c>
      <c r="C86" s="31"/>
      <c r="D86" s="40"/>
      <c r="E86" s="33">
        <v>112</v>
      </c>
      <c r="F86" s="33"/>
      <c r="G86" s="31"/>
      <c r="H86" s="33"/>
      <c r="I86" s="40"/>
      <c r="J86" s="40"/>
      <c r="K86" s="33">
        <v>174</v>
      </c>
      <c r="L86" s="33">
        <v>399</v>
      </c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>
      <c r="A87" s="25">
        <v>8</v>
      </c>
      <c r="B87" s="26" t="s">
        <v>162</v>
      </c>
      <c r="C87" s="27">
        <f>C88+C89+C90+C91+C92+C93+C94</f>
        <v>0</v>
      </c>
      <c r="D87" s="27">
        <f>D88+D89+D90+D91+D92+D93+D94</f>
        <v>0</v>
      </c>
      <c r="E87" s="27">
        <f>E88+E89+E90+E91+E92+E93+E94</f>
        <v>0</v>
      </c>
      <c r="F87" s="27">
        <f>F88+F89+F90+F91+F92+F93+F94</f>
        <v>152</v>
      </c>
      <c r="G87" s="27">
        <f>G88+G89+G90+G91+G92+G93+G94</f>
        <v>0</v>
      </c>
      <c r="H87" s="27">
        <f>H88+H89+H90+H91+H92+H93+H94</f>
        <v>3355</v>
      </c>
      <c r="I87" s="27">
        <f>I88+I89+I90+I91+I92+I93+I94</f>
        <v>0</v>
      </c>
      <c r="J87" s="27">
        <f>J88+J89+J90+J91+J92+J93+J94</f>
        <v>0</v>
      </c>
      <c r="K87" s="27">
        <f>K88+K89+K90+K91+K92+K93+K94</f>
        <v>0</v>
      </c>
      <c r="L87" s="27">
        <f>L88+L89+L90+L91+L92+L93+L94</f>
        <v>2012</v>
      </c>
      <c r="M87" s="27">
        <f>M88+M89+M90+M91+M92+M93+M94</f>
        <v>0</v>
      </c>
      <c r="N87" s="27">
        <f>N88+N89+N90+N91+N92+N93+N94</f>
        <v>685</v>
      </c>
      <c r="O87" s="27">
        <f>O88+O89+O90+O91+O92+O93+O94</f>
        <v>0</v>
      </c>
      <c r="P87" s="27">
        <f>P88+P89+P90+P91+P92+P93+P94</f>
        <v>0</v>
      </c>
      <c r="Q87" s="27">
        <f>Q88+Q89+Q90+Q91+Q92+Q93+Q94</f>
        <v>369</v>
      </c>
      <c r="R87" s="27">
        <f>R88+R89+R90+R91+R92+R93+R94</f>
        <v>0</v>
      </c>
      <c r="S87" s="27">
        <f>S88+S89+S90+S91+S92+S93+S94</f>
        <v>0</v>
      </c>
      <c r="T87" s="27">
        <f>T88+T89+T90+T91+T92+T93+T94</f>
        <v>633</v>
      </c>
      <c r="U87" s="27">
        <f>U88+U89+U90+U91+U92+U93+U94</f>
        <v>0</v>
      </c>
      <c r="V87" s="27">
        <f>V88+V89+V90+V91+V92+V93+V94</f>
        <v>0</v>
      </c>
      <c r="W87" s="27">
        <f>W88+W89+W90+W91+W92+W93+W94</f>
        <v>0</v>
      </c>
      <c r="X87" s="27">
        <f>X88+X90+X91+X92+X93+X94</f>
        <v>0</v>
      </c>
      <c r="Y87" s="27">
        <f>Y88+Y90+Y91+Y92+Y93+Y94</f>
        <v>0</v>
      </c>
      <c r="Z87" s="1"/>
      <c r="AA87" s="1"/>
      <c r="AB87" s="1"/>
    </row>
    <row r="88">
      <c r="A88" s="29" t="s">
        <v>163</v>
      </c>
      <c r="B88" s="30" t="s">
        <v>164</v>
      </c>
      <c r="C88" s="31"/>
      <c r="D88" s="40"/>
      <c r="E88" s="33"/>
      <c r="F88" s="33"/>
      <c r="G88" s="31"/>
      <c r="H88" s="33">
        <v>565</v>
      </c>
      <c r="I88" s="40"/>
      <c r="J88" s="40"/>
      <c r="K88" s="33"/>
      <c r="L88" s="33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>
      <c r="A89" s="29" t="s">
        <v>165</v>
      </c>
      <c r="B89" s="30" t="s">
        <v>166</v>
      </c>
      <c r="C89" s="31"/>
      <c r="D89" s="40"/>
      <c r="E89" s="33"/>
      <c r="F89" s="33"/>
      <c r="G89" s="31"/>
      <c r="H89" s="33"/>
      <c r="I89" s="40"/>
      <c r="J89" s="40"/>
      <c r="K89" s="33"/>
      <c r="L89" s="33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>
      <c r="A90" s="29" t="s">
        <v>167</v>
      </c>
      <c r="B90" s="30" t="s">
        <v>168</v>
      </c>
      <c r="C90" s="31"/>
      <c r="D90" s="40"/>
      <c r="E90" s="33"/>
      <c r="F90" s="33">
        <v>152</v>
      </c>
      <c r="G90" s="31"/>
      <c r="H90" s="33">
        <v>520</v>
      </c>
      <c r="I90" s="40"/>
      <c r="J90" s="40"/>
      <c r="K90" s="33"/>
      <c r="L90" s="33">
        <v>747</v>
      </c>
      <c r="M90" s="40"/>
      <c r="N90" s="40">
        <v>685</v>
      </c>
      <c r="O90" s="40"/>
      <c r="P90" s="40"/>
      <c r="Q90" s="40">
        <v>369</v>
      </c>
      <c r="R90" s="40"/>
      <c r="S90" s="40"/>
      <c r="T90" s="40">
        <v>633</v>
      </c>
      <c r="U90" s="40"/>
      <c r="V90" s="40"/>
      <c r="W90" s="40"/>
      <c r="X90" s="40"/>
      <c r="Y90" s="40"/>
    </row>
    <row r="91">
      <c r="A91" s="29" t="s">
        <v>169</v>
      </c>
      <c r="B91" s="30" t="s">
        <v>170</v>
      </c>
      <c r="C91" s="31"/>
      <c r="D91" s="40"/>
      <c r="E91" s="33"/>
      <c r="F91" s="33"/>
      <c r="G91" s="31"/>
      <c r="H91" s="33">
        <v>2115</v>
      </c>
      <c r="I91" s="40"/>
      <c r="J91" s="40"/>
      <c r="K91" s="33"/>
      <c r="L91" s="33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>
      <c r="A92" s="29" t="s">
        <v>171</v>
      </c>
      <c r="B92" s="30" t="s">
        <v>172</v>
      </c>
      <c r="C92" s="31"/>
      <c r="D92" s="40"/>
      <c r="E92" s="33"/>
      <c r="F92" s="33"/>
      <c r="G92" s="31"/>
      <c r="H92" s="33"/>
      <c r="I92" s="40"/>
      <c r="J92" s="40"/>
      <c r="K92" s="33"/>
      <c r="L92" s="46">
        <v>1265</v>
      </c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>
      <c r="A93" s="29" t="s">
        <v>173</v>
      </c>
      <c r="B93" s="30" t="s">
        <v>174</v>
      </c>
      <c r="C93" s="31"/>
      <c r="D93" s="40"/>
      <c r="E93" s="33"/>
      <c r="F93" s="33"/>
      <c r="G93" s="31"/>
      <c r="H93" s="33"/>
      <c r="I93" s="40"/>
      <c r="J93" s="40"/>
      <c r="K93" s="33"/>
      <c r="L93" s="49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>
      <c r="A94" s="29" t="s">
        <v>175</v>
      </c>
      <c r="B94" s="30" t="s">
        <v>176</v>
      </c>
      <c r="C94" s="31"/>
      <c r="D94" s="40"/>
      <c r="E94" s="33"/>
      <c r="F94" s="33"/>
      <c r="G94" s="31"/>
      <c r="H94" s="33">
        <v>155</v>
      </c>
      <c r="I94" s="40"/>
      <c r="J94" s="40"/>
      <c r="K94" s="33"/>
      <c r="L94" s="33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>
      <c r="A95" s="25">
        <v>9</v>
      </c>
      <c r="B95" s="26" t="s">
        <v>177</v>
      </c>
      <c r="C95" s="27">
        <f>C96+C97+C98+C99+C100+C101+C102+C103+C104+C105+C106+C107+C108</f>
        <v>204</v>
      </c>
      <c r="D95" s="27">
        <f>D96+D97+D98+D99+D100+D101+D102+D103+D104+D105+D106+D107+D108</f>
        <v>0</v>
      </c>
      <c r="E95" s="27">
        <f>E96+E97+E98+E99+E100+E101+E102+E103+E104+E105+E106+E107+E108</f>
        <v>0</v>
      </c>
      <c r="F95" s="27">
        <f>F96+F97+F98+F99+F100+F101+F105+F106+F107+F108</f>
        <v>1038</v>
      </c>
      <c r="G95" s="27">
        <f>G96+G97+G98+G99+G100+G101+G102+G103+G104+G105+G106+G107+G108</f>
        <v>0</v>
      </c>
      <c r="H95" s="27">
        <f>H96+H97+H98+H99+H100+H101+H105+H106+H107+H108</f>
        <v>1432</v>
      </c>
      <c r="I95" s="27">
        <f>I96+I97+I98+I99+I100+I101+I102+I103+I104+I105+I106+I107+I108</f>
        <v>0</v>
      </c>
      <c r="J95" s="27">
        <f>J96+J97+J98+J99+J100+J101+J102+J103+J104+J105+J106+J107+J108</f>
        <v>0</v>
      </c>
      <c r="K95" s="27">
        <f>K96+K97+K98+K99+K100+K101+K102+K103+K104+K105+K106+K107+K108</f>
        <v>167</v>
      </c>
      <c r="L95" s="27">
        <f>L96+L97+L98+L99+L100+L101+L102+L103+L104+L105+L106+L107+L108</f>
        <v>7895</v>
      </c>
      <c r="M95" s="27">
        <f>M96+M97+M98+M99+M100+M101+M102+M103+M104+M105+M106+M107+M108</f>
        <v>0</v>
      </c>
      <c r="N95" s="27">
        <f>N96+N97+N98+N99+N100+N101+N102+N103+N104+N105+N106+N107+N108</f>
        <v>543</v>
      </c>
      <c r="O95" s="27">
        <f>O96+O97+O98+O99+O100+O101+O102+O103+O104+O105+O106+O107+O108</f>
        <v>455</v>
      </c>
      <c r="P95" s="27">
        <f>P96+P97+P98+P99+P100+P101+P102+P103+P104+P105+P106+P107+P108</f>
        <v>0</v>
      </c>
      <c r="Q95" s="27">
        <f>Q96+Q97+Q98+Q99+Q100+Q101+Q102+Q103+Q104+Q105+Q106+Q107+Q108</f>
        <v>287</v>
      </c>
      <c r="R95" s="27">
        <f>R96+R97+R98+R99+R100+R101+R102+R103+R104+R105+R106+R107+R108</f>
        <v>0</v>
      </c>
      <c r="S95" s="27">
        <f>S96+S97+S98+S99+S100+S101+S102+S103+S104+S105+S106+S107+S108</f>
        <v>0</v>
      </c>
      <c r="T95" s="27">
        <f>T96+T97+T98+T99+T100+T101+T102+T103+T104+T105+T106+T107+T108</f>
        <v>3417</v>
      </c>
      <c r="U95" s="27">
        <f>U96+U97+U98+U99+U100+U101+U102+U103+U104+U105+U106+U107+U108</f>
        <v>0</v>
      </c>
      <c r="V95" s="27">
        <f>V96+V97+V98+V99+V100+V101+V102+V103+V104+V105+V106+V107+V108</f>
        <v>0</v>
      </c>
      <c r="W95" s="27">
        <f>W96+W97+W98+W99+W100+W101+W102+W103+W104+W105+W106+W107+W108</f>
        <v>995</v>
      </c>
      <c r="X95" s="27">
        <f>X96+X97+X98+X99+X100+X101+X102+X103+X104+X105+X106+X107+X108</f>
        <v>78</v>
      </c>
      <c r="Y95" s="27">
        <f>Y96+Y97+Y98+Y99+Y100+Y101+Y102+Y103+Y104+Y105+Y106+Y107+Y108</f>
        <v>0</v>
      </c>
      <c r="Z95" s="1"/>
      <c r="AA95" s="1"/>
      <c r="AB95" s="1"/>
    </row>
    <row r="96" ht="25.5">
      <c r="A96" s="29" t="s">
        <v>178</v>
      </c>
      <c r="B96" s="30" t="s">
        <v>179</v>
      </c>
      <c r="C96" s="31"/>
      <c r="D96" s="40"/>
      <c r="E96" s="33"/>
      <c r="F96" s="33"/>
      <c r="G96" s="31"/>
      <c r="H96" s="33"/>
      <c r="I96" s="40"/>
      <c r="J96" s="40"/>
      <c r="K96" s="33"/>
      <c r="L96" s="33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ht="18.75" customHeight="1">
      <c r="A97" s="29" t="s">
        <v>180</v>
      </c>
      <c r="B97" s="30" t="s">
        <v>181</v>
      </c>
      <c r="C97" s="31"/>
      <c r="D97" s="40"/>
      <c r="E97" s="33"/>
      <c r="F97" s="33"/>
      <c r="G97" s="31"/>
      <c r="H97" s="33"/>
      <c r="I97" s="40"/>
      <c r="J97" s="40"/>
      <c r="K97" s="33"/>
      <c r="L97" s="33">
        <v>669</v>
      </c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ht="15.75" customHeight="1">
      <c r="A98" s="29" t="s">
        <v>182</v>
      </c>
      <c r="B98" s="30" t="s">
        <v>183</v>
      </c>
      <c r="C98" s="31"/>
      <c r="D98" s="40"/>
      <c r="E98" s="33"/>
      <c r="F98" s="33"/>
      <c r="G98" s="31"/>
      <c r="H98" s="33"/>
      <c r="I98" s="40"/>
      <c r="J98" s="40"/>
      <c r="K98" s="33"/>
      <c r="L98" s="33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>
      <c r="A99" s="29" t="s">
        <v>184</v>
      </c>
      <c r="B99" s="30" t="s">
        <v>185</v>
      </c>
      <c r="C99" s="31"/>
      <c r="D99" s="40"/>
      <c r="E99" s="33"/>
      <c r="F99" s="33"/>
      <c r="G99" s="31"/>
      <c r="H99" s="33">
        <v>131</v>
      </c>
      <c r="I99" s="40"/>
      <c r="J99" s="40"/>
      <c r="K99" s="33"/>
      <c r="L99" s="33">
        <v>526</v>
      </c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>
        <v>70</v>
      </c>
      <c r="X99" s="40"/>
      <c r="Y99" s="40"/>
    </row>
    <row r="100">
      <c r="A100" s="29" t="s">
        <v>186</v>
      </c>
      <c r="B100" s="30" t="s">
        <v>99</v>
      </c>
      <c r="C100" s="31"/>
      <c r="D100" s="40"/>
      <c r="E100" s="33"/>
      <c r="F100" s="33"/>
      <c r="G100" s="31"/>
      <c r="H100" s="33"/>
      <c r="I100" s="40"/>
      <c r="J100" s="40"/>
      <c r="K100" s="46"/>
      <c r="L100" s="46">
        <v>19</v>
      </c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>
      <c r="A101" s="29" t="s">
        <v>187</v>
      </c>
      <c r="B101" s="30" t="s">
        <v>188</v>
      </c>
      <c r="C101" s="31"/>
      <c r="D101" s="40"/>
      <c r="E101" s="33"/>
      <c r="F101" s="46">
        <v>444</v>
      </c>
      <c r="G101" s="31"/>
      <c r="H101" s="46">
        <v>711</v>
      </c>
      <c r="I101" s="40"/>
      <c r="J101" s="65"/>
      <c r="K101" s="36"/>
      <c r="L101" s="47">
        <v>1477</v>
      </c>
      <c r="M101" s="48"/>
      <c r="N101" s="40"/>
      <c r="O101" s="40"/>
      <c r="P101" s="40"/>
      <c r="Q101" s="40"/>
      <c r="R101" s="40"/>
      <c r="S101" s="40"/>
      <c r="T101" s="39">
        <v>1356</v>
      </c>
      <c r="U101" s="40"/>
      <c r="V101" s="40"/>
      <c r="W101" s="39">
        <v>345</v>
      </c>
      <c r="X101" s="40"/>
      <c r="Y101" s="40"/>
    </row>
    <row r="102">
      <c r="A102" s="29" t="s">
        <v>189</v>
      </c>
      <c r="B102" s="30" t="s">
        <v>190</v>
      </c>
      <c r="C102" s="31"/>
      <c r="D102" s="40"/>
      <c r="E102" s="33"/>
      <c r="F102" s="44"/>
      <c r="G102" s="31"/>
      <c r="H102" s="44"/>
      <c r="I102" s="40"/>
      <c r="J102" s="65"/>
      <c r="K102" s="36"/>
      <c r="L102" s="63"/>
      <c r="M102" s="48"/>
      <c r="N102" s="40"/>
      <c r="O102" s="40"/>
      <c r="P102" s="40"/>
      <c r="Q102" s="40"/>
      <c r="R102" s="40"/>
      <c r="S102" s="40"/>
      <c r="T102" s="67"/>
      <c r="U102" s="40"/>
      <c r="V102" s="40"/>
      <c r="W102" s="67"/>
      <c r="X102" s="40"/>
      <c r="Y102" s="40"/>
    </row>
    <row r="103">
      <c r="A103" s="29" t="s">
        <v>191</v>
      </c>
      <c r="B103" s="30" t="s">
        <v>192</v>
      </c>
      <c r="C103" s="31"/>
      <c r="D103" s="40"/>
      <c r="E103" s="33"/>
      <c r="F103" s="44"/>
      <c r="G103" s="31"/>
      <c r="H103" s="44"/>
      <c r="I103" s="40"/>
      <c r="J103" s="65"/>
      <c r="K103" s="36"/>
      <c r="L103" s="63"/>
      <c r="M103" s="48"/>
      <c r="N103" s="40"/>
      <c r="O103" s="40"/>
      <c r="P103" s="40"/>
      <c r="Q103" s="40"/>
      <c r="R103" s="40"/>
      <c r="S103" s="40"/>
      <c r="T103" s="67"/>
      <c r="U103" s="40"/>
      <c r="V103" s="40"/>
      <c r="W103" s="67"/>
      <c r="X103" s="40"/>
      <c r="Y103" s="40"/>
    </row>
    <row r="104">
      <c r="A104" s="29" t="s">
        <v>193</v>
      </c>
      <c r="B104" s="30" t="s">
        <v>194</v>
      </c>
      <c r="C104" s="31"/>
      <c r="D104" s="40"/>
      <c r="E104" s="33"/>
      <c r="F104" s="49"/>
      <c r="G104" s="31"/>
      <c r="H104" s="49"/>
      <c r="I104" s="40"/>
      <c r="J104" s="40"/>
      <c r="K104" s="77"/>
      <c r="L104" s="50"/>
      <c r="M104" s="48"/>
      <c r="N104" s="40"/>
      <c r="O104" s="40"/>
      <c r="P104" s="40"/>
      <c r="Q104" s="40"/>
      <c r="R104" s="40"/>
      <c r="S104" s="40"/>
      <c r="T104" s="45"/>
      <c r="U104" s="40"/>
      <c r="V104" s="40"/>
      <c r="W104" s="45"/>
      <c r="X104" s="40"/>
      <c r="Y104" s="40"/>
    </row>
    <row r="105">
      <c r="A105" s="29" t="s">
        <v>195</v>
      </c>
      <c r="B105" s="30" t="s">
        <v>196</v>
      </c>
      <c r="C105" s="31"/>
      <c r="D105" s="40"/>
      <c r="E105" s="33"/>
      <c r="F105" s="33"/>
      <c r="G105" s="31"/>
      <c r="H105" s="33">
        <v>219</v>
      </c>
      <c r="I105" s="40"/>
      <c r="J105" s="40"/>
      <c r="K105" s="33"/>
      <c r="L105" s="49">
        <v>773</v>
      </c>
      <c r="M105" s="40"/>
      <c r="N105" s="40">
        <v>543</v>
      </c>
      <c r="O105" s="40">
        <v>455</v>
      </c>
      <c r="P105" s="40"/>
      <c r="Q105" s="40">
        <v>287</v>
      </c>
      <c r="R105" s="40"/>
      <c r="S105" s="40"/>
      <c r="T105" s="40">
        <v>734</v>
      </c>
      <c r="U105" s="40"/>
      <c r="V105" s="40"/>
      <c r="W105" s="40">
        <v>580</v>
      </c>
      <c r="X105" s="40">
        <v>78</v>
      </c>
      <c r="Y105" s="40"/>
    </row>
    <row r="106">
      <c r="A106" s="29" t="s">
        <v>197</v>
      </c>
      <c r="B106" s="30" t="s">
        <v>198</v>
      </c>
      <c r="C106" s="31"/>
      <c r="D106" s="40"/>
      <c r="E106" s="33"/>
      <c r="F106" s="33"/>
      <c r="G106" s="31"/>
      <c r="H106" s="33"/>
      <c r="I106" s="40"/>
      <c r="J106" s="40"/>
      <c r="K106" s="33"/>
      <c r="L106" s="33">
        <v>1275</v>
      </c>
      <c r="M106" s="40"/>
      <c r="N106" s="40"/>
      <c r="O106" s="40"/>
      <c r="P106" s="40"/>
      <c r="Q106" s="40"/>
      <c r="R106" s="40"/>
      <c r="S106" s="40"/>
      <c r="T106" s="40">
        <v>900</v>
      </c>
      <c r="U106" s="40"/>
      <c r="V106" s="40"/>
      <c r="W106" s="40"/>
      <c r="X106" s="40"/>
      <c r="Y106" s="40"/>
    </row>
    <row r="107">
      <c r="A107" s="29" t="s">
        <v>199</v>
      </c>
      <c r="B107" s="30" t="s">
        <v>200</v>
      </c>
      <c r="C107" s="31">
        <v>204</v>
      </c>
      <c r="D107" s="40"/>
      <c r="E107" s="33"/>
      <c r="F107" s="33">
        <v>594</v>
      </c>
      <c r="G107" s="31"/>
      <c r="H107" s="33">
        <v>371</v>
      </c>
      <c r="I107" s="40"/>
      <c r="J107" s="40"/>
      <c r="K107" s="33">
        <v>167</v>
      </c>
      <c r="L107" s="33">
        <v>2748</v>
      </c>
      <c r="M107" s="40"/>
      <c r="N107" s="40"/>
      <c r="O107" s="40"/>
      <c r="P107" s="40"/>
      <c r="Q107" s="40"/>
      <c r="R107" s="40"/>
      <c r="S107" s="40"/>
      <c r="T107" s="40">
        <v>427</v>
      </c>
      <c r="U107" s="40"/>
      <c r="V107" s="40"/>
      <c r="W107" s="40"/>
      <c r="X107" s="40"/>
      <c r="Y107" s="40"/>
    </row>
    <row r="108">
      <c r="A108" s="29" t="s">
        <v>201</v>
      </c>
      <c r="B108" s="30" t="s">
        <v>202</v>
      </c>
      <c r="C108" s="31"/>
      <c r="D108" s="40"/>
      <c r="E108" s="33"/>
      <c r="F108" s="33"/>
      <c r="G108" s="31"/>
      <c r="H108" s="33"/>
      <c r="I108" s="40"/>
      <c r="J108" s="40"/>
      <c r="K108" s="33"/>
      <c r="L108" s="33">
        <v>408</v>
      </c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>
      <c r="A109" s="25">
        <v>10</v>
      </c>
      <c r="B109" s="26" t="s">
        <v>203</v>
      </c>
      <c r="C109" s="27">
        <f>C110+C111+C112+C113+C114+C115+C116+C117+C118+C119+C120+C121+C122+C123+C124+C125</f>
        <v>711</v>
      </c>
      <c r="D109" s="27">
        <f>D110+D111+D112+D113+D114+D115+D116+D117+D118+D119+D120+D121+D122+D123+D124+D125</f>
        <v>0</v>
      </c>
      <c r="E109" s="27">
        <f>E110+E111+E112+E113+E114+E115+E116+E117+E118+E119+E120+E121+E122+E123+E124+E125</f>
        <v>3193</v>
      </c>
      <c r="F109" s="27">
        <f>F110+F115+F116+F117+F118+F119+F120+F121+F122+F123+F124+F125</f>
        <v>3249</v>
      </c>
      <c r="G109" s="27">
        <f>G110+G111+G112+G113+G114+G115+G116+G117+G118+G119+G120+G121+G122+G123+G124+G125</f>
        <v>0</v>
      </c>
      <c r="H109" s="27">
        <f>H110+H115+H116+H117+H118+H119+H121+H122+H123+H124+H125</f>
        <v>594</v>
      </c>
      <c r="I109" s="27">
        <f>I110+I111+I112+I113+I114+I115+I116+I117+I118+I119+I120+I121+I122+I123+I124+I125</f>
        <v>0</v>
      </c>
      <c r="J109" s="27">
        <f>J110+J111+J112+J113+J114+J115+J116+J117+J118+J119+J120+J121+J122+J123+J124+J125</f>
        <v>0</v>
      </c>
      <c r="K109" s="27">
        <f>K110+K111+K112+K113+K114+K115+K116+K117+K118+K119+K120+K121+K122+K123+K124+K125</f>
        <v>7389</v>
      </c>
      <c r="L109" s="27">
        <f>L110+L111+L112+L113+L114+L115+L116+L117+L118+L119+L120+L121+L122+L123+L124+L125</f>
        <v>5650</v>
      </c>
      <c r="M109" s="27">
        <f>M110+M111+M112+M113+M114+M115+M116+M117+M118+M119+M120+M121+M122+M123+M124+M125</f>
        <v>0</v>
      </c>
      <c r="N109" s="27">
        <f>N110+N111+N112+N113+N114+N115+N116+N117+N118+N119+N120+N121+N122+N123+N124+N125</f>
        <v>51</v>
      </c>
      <c r="O109" s="27">
        <f>O110+O111+O112+O113+O114+O115+O116+O117+O118+O119+O120+O121+O122+O123+O124+O125</f>
        <v>24</v>
      </c>
      <c r="P109" s="27">
        <f>P110+P111+P112+P113+P114+P115+P116+P117+P118+P119+P120+P121+P122+P123+P124+P125</f>
        <v>0</v>
      </c>
      <c r="Q109" s="27">
        <f>Q110+Q111+Q112+Q113+Q114+Q115+Q116+Q117+Q118+Q119+Q120+Q121+Q122+Q123+Q124+Q125</f>
        <v>24</v>
      </c>
      <c r="R109" s="27">
        <f>R110+R111+R112+R113+R114+R115+R116+R117+R118+R119+R120+R121+R122+R123+R124+R125</f>
        <v>0</v>
      </c>
      <c r="S109" s="27">
        <f>S110+S111+S112+S113+S114+S115+S116+S117+S118+S119+S120+S121+S122+S123+S124+S125</f>
        <v>0</v>
      </c>
      <c r="T109" s="27">
        <f>T110+T111+T112+T113+T114+T115+T116+T117+T118+T119+T120+T121+T122+T123+T124+T125</f>
        <v>3676</v>
      </c>
      <c r="U109" s="27">
        <f>U110+U111+U112+U113+U114+U115+U116+U117+U118+U119+U120+U121+U122+U123+U124+U125</f>
        <v>0</v>
      </c>
      <c r="V109" s="27">
        <f>V110+V111+V112+V113+V114+V115+V116+V117+V118+V119+V120+V121+V122+V123+V124+V125</f>
        <v>0</v>
      </c>
      <c r="W109" s="27">
        <f>W110+W111+W112+W113+W114+W115+W116+W117+W118+W119+W120+W121+W122+W123+W124+W125</f>
        <v>1852</v>
      </c>
      <c r="X109" s="27">
        <f>X110+X111+X112+X113+X114+X115+X116+X117+X118+X119+X120+X121+X122+X123+X124+X125</f>
        <v>14</v>
      </c>
      <c r="Y109" s="27">
        <f>Y110+Y111+Y112+Y113+Y114+Y115+Y116+Y117+Y118+Y119+Y120+Y121+Y122+Y123+Y124+Y125</f>
        <v>0</v>
      </c>
      <c r="Z109" s="1"/>
      <c r="AA109" s="1"/>
      <c r="AB109" s="1"/>
    </row>
    <row r="110" ht="21" customHeight="1">
      <c r="A110" s="29" t="s">
        <v>204</v>
      </c>
      <c r="B110" s="30" t="s">
        <v>205</v>
      </c>
      <c r="C110" s="31"/>
      <c r="D110" s="65"/>
      <c r="E110" s="74"/>
      <c r="F110" s="76">
        <v>304</v>
      </c>
      <c r="G110" s="69"/>
      <c r="H110" s="47">
        <v>144</v>
      </c>
      <c r="I110" s="48"/>
      <c r="J110" s="40"/>
      <c r="K110" s="33"/>
      <c r="L110" s="33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ht="25.5">
      <c r="A111" s="29" t="s">
        <v>206</v>
      </c>
      <c r="B111" s="30" t="s">
        <v>207</v>
      </c>
      <c r="C111" s="31"/>
      <c r="D111" s="40"/>
      <c r="E111" s="36">
        <v>263</v>
      </c>
      <c r="F111" s="44"/>
      <c r="G111" s="69"/>
      <c r="H111" s="63"/>
      <c r="I111" s="48"/>
      <c r="J111" s="40"/>
      <c r="K111" s="33">
        <v>630</v>
      </c>
      <c r="L111" s="33">
        <v>900</v>
      </c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ht="23.25" customHeight="1">
      <c r="A112" s="29" t="s">
        <v>208</v>
      </c>
      <c r="B112" s="30" t="s">
        <v>209</v>
      </c>
      <c r="C112" s="31"/>
      <c r="D112" s="40"/>
      <c r="E112" s="74"/>
      <c r="F112" s="44"/>
      <c r="G112" s="69"/>
      <c r="H112" s="63"/>
      <c r="I112" s="48"/>
      <c r="J112" s="40"/>
      <c r="K112" s="33"/>
      <c r="L112" s="33">
        <v>270</v>
      </c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ht="21.75" customHeight="1">
      <c r="A113" s="29" t="s">
        <v>210</v>
      </c>
      <c r="B113" s="30" t="s">
        <v>211</v>
      </c>
      <c r="C113" s="31"/>
      <c r="D113" s="40"/>
      <c r="E113" s="74"/>
      <c r="F113" s="44"/>
      <c r="G113" s="69"/>
      <c r="H113" s="63"/>
      <c r="I113" s="48"/>
      <c r="J113" s="40"/>
      <c r="K113" s="33"/>
      <c r="L113" s="33">
        <v>132</v>
      </c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ht="20.25" customHeight="1">
      <c r="A114" s="29" t="s">
        <v>212</v>
      </c>
      <c r="B114" s="30" t="s">
        <v>213</v>
      </c>
      <c r="C114" s="31"/>
      <c r="D114" s="40"/>
      <c r="E114" s="75"/>
      <c r="F114" s="49"/>
      <c r="G114" s="69"/>
      <c r="H114" s="50"/>
      <c r="I114" s="48"/>
      <c r="J114" s="40"/>
      <c r="K114" s="33">
        <v>37</v>
      </c>
      <c r="L114" s="33">
        <v>155</v>
      </c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ht="23.25" customHeight="1">
      <c r="A115" s="29" t="s">
        <v>214</v>
      </c>
      <c r="B115" s="30" t="s">
        <v>215</v>
      </c>
      <c r="C115" s="31"/>
      <c r="D115" s="40"/>
      <c r="E115" s="33">
        <v>1978</v>
      </c>
      <c r="F115" s="33">
        <v>1741</v>
      </c>
      <c r="G115" s="31"/>
      <c r="H115" s="49"/>
      <c r="I115" s="40"/>
      <c r="J115" s="40"/>
      <c r="K115" s="33">
        <v>2908</v>
      </c>
      <c r="L115" s="33">
        <v>1580</v>
      </c>
      <c r="M115" s="40"/>
      <c r="N115" s="40"/>
      <c r="O115" s="40"/>
      <c r="P115" s="40"/>
      <c r="Q115" s="40"/>
      <c r="R115" s="40"/>
      <c r="S115" s="40"/>
      <c r="T115" s="40">
        <v>254</v>
      </c>
      <c r="U115" s="40"/>
      <c r="V115" s="40"/>
      <c r="W115" s="40"/>
      <c r="X115" s="40"/>
      <c r="Y115" s="40"/>
    </row>
    <row r="116" ht="21.75" customHeight="1">
      <c r="A116" s="29" t="s">
        <v>216</v>
      </c>
      <c r="B116" s="30" t="s">
        <v>217</v>
      </c>
      <c r="C116" s="31"/>
      <c r="D116" s="40"/>
      <c r="E116" s="33"/>
      <c r="F116" s="33"/>
      <c r="G116" s="31"/>
      <c r="H116" s="33">
        <v>39</v>
      </c>
      <c r="I116" s="40"/>
      <c r="J116" s="40"/>
      <c r="K116" s="33"/>
      <c r="L116" s="33">
        <v>8</v>
      </c>
      <c r="M116" s="40"/>
      <c r="N116" s="40">
        <v>51</v>
      </c>
      <c r="O116" s="40">
        <v>24</v>
      </c>
      <c r="P116" s="40"/>
      <c r="Q116" s="40">
        <v>24</v>
      </c>
      <c r="R116" s="40"/>
      <c r="S116" s="40"/>
      <c r="T116" s="40">
        <v>96</v>
      </c>
      <c r="U116" s="40"/>
      <c r="V116" s="40"/>
      <c r="W116" s="40">
        <v>120</v>
      </c>
      <c r="X116" s="40">
        <v>14</v>
      </c>
      <c r="Y116" s="40"/>
    </row>
    <row r="117" ht="19.5" customHeight="1">
      <c r="A117" s="29" t="s">
        <v>218</v>
      </c>
      <c r="B117" s="30" t="s">
        <v>219</v>
      </c>
      <c r="C117" s="31"/>
      <c r="D117" s="40"/>
      <c r="E117" s="33">
        <v>59</v>
      </c>
      <c r="F117" s="33"/>
      <c r="G117" s="31"/>
      <c r="H117" s="33">
        <v>411</v>
      </c>
      <c r="I117" s="40"/>
      <c r="J117" s="40"/>
      <c r="K117" s="33">
        <v>235</v>
      </c>
      <c r="L117" s="33">
        <v>341</v>
      </c>
      <c r="M117" s="40"/>
      <c r="N117" s="40"/>
      <c r="O117" s="40"/>
      <c r="P117" s="40"/>
      <c r="Q117" s="40"/>
      <c r="R117" s="40"/>
      <c r="S117" s="40"/>
      <c r="T117" s="40">
        <v>110</v>
      </c>
      <c r="U117" s="40"/>
      <c r="V117" s="40"/>
      <c r="W117" s="40"/>
      <c r="X117" s="40"/>
      <c r="Y117" s="40"/>
    </row>
    <row r="118" ht="25.5">
      <c r="A118" s="29" t="s">
        <v>220</v>
      </c>
      <c r="B118" s="30" t="s">
        <v>221</v>
      </c>
      <c r="C118" s="31">
        <v>232</v>
      </c>
      <c r="D118" s="40"/>
      <c r="E118" s="46">
        <v>126</v>
      </c>
      <c r="F118" s="33">
        <v>159</v>
      </c>
      <c r="G118" s="31"/>
      <c r="H118" s="33"/>
      <c r="I118" s="40"/>
      <c r="J118" s="40"/>
      <c r="K118" s="33">
        <v>281</v>
      </c>
      <c r="L118" s="46">
        <v>180</v>
      </c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>
        <v>10</v>
      </c>
      <c r="X118" s="40"/>
      <c r="Y118" s="40"/>
    </row>
    <row r="119" ht="24" customHeight="1">
      <c r="A119" s="29" t="s">
        <v>222</v>
      </c>
      <c r="B119" s="30" t="s">
        <v>223</v>
      </c>
      <c r="C119" s="78"/>
      <c r="D119" s="65"/>
      <c r="E119" s="36">
        <v>221</v>
      </c>
      <c r="F119" s="73"/>
      <c r="G119" s="31"/>
      <c r="H119" s="46"/>
      <c r="I119" s="40"/>
      <c r="J119" s="40"/>
      <c r="K119" s="34">
        <v>382</v>
      </c>
      <c r="L119" s="36">
        <v>171</v>
      </c>
      <c r="M119" s="48"/>
      <c r="N119" s="40"/>
      <c r="O119" s="40"/>
      <c r="P119" s="40"/>
      <c r="Q119" s="40"/>
      <c r="R119" s="40"/>
      <c r="S119" s="40"/>
      <c r="T119" s="39">
        <v>3099</v>
      </c>
      <c r="U119" s="40"/>
      <c r="V119" s="40"/>
      <c r="W119" s="39">
        <v>1611</v>
      </c>
      <c r="X119" s="40"/>
      <c r="Y119" s="40"/>
    </row>
    <row r="120" s="3" customFormat="1" ht="21.75" customHeight="1">
      <c r="A120" s="29" t="s">
        <v>224</v>
      </c>
      <c r="B120" s="30" t="s">
        <v>225</v>
      </c>
      <c r="C120" s="78"/>
      <c r="D120" s="40"/>
      <c r="E120" s="75"/>
      <c r="F120" s="33">
        <v>380</v>
      </c>
      <c r="G120" s="31"/>
      <c r="H120" s="49"/>
      <c r="I120" s="40"/>
      <c r="J120" s="40"/>
      <c r="K120" s="33">
        <v>1347</v>
      </c>
      <c r="L120" s="49">
        <v>618</v>
      </c>
      <c r="M120" s="40"/>
      <c r="N120" s="40"/>
      <c r="O120" s="40"/>
      <c r="P120" s="40"/>
      <c r="Q120" s="40"/>
      <c r="R120" s="40"/>
      <c r="S120" s="40"/>
      <c r="T120" s="45"/>
      <c r="U120" s="40"/>
      <c r="V120" s="40"/>
      <c r="W120" s="45"/>
      <c r="X120" s="40"/>
      <c r="Y120" s="40"/>
    </row>
    <row r="121" ht="25.5">
      <c r="A121" s="29" t="s">
        <v>226</v>
      </c>
      <c r="B121" s="30" t="s">
        <v>227</v>
      </c>
      <c r="C121" s="31">
        <v>139</v>
      </c>
      <c r="D121" s="40"/>
      <c r="E121" s="33">
        <v>126</v>
      </c>
      <c r="F121" s="33">
        <v>121</v>
      </c>
      <c r="G121" s="31"/>
      <c r="H121" s="33"/>
      <c r="I121" s="40"/>
      <c r="J121" s="40"/>
      <c r="K121" s="33">
        <v>248</v>
      </c>
      <c r="L121" s="33">
        <v>141</v>
      </c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>
        <v>67</v>
      </c>
      <c r="X121" s="40"/>
      <c r="Y121" s="40"/>
    </row>
    <row r="122" ht="25.5">
      <c r="A122" s="29" t="s">
        <v>228</v>
      </c>
      <c r="B122" s="30" t="s">
        <v>229</v>
      </c>
      <c r="C122" s="31">
        <v>316</v>
      </c>
      <c r="D122" s="40"/>
      <c r="E122" s="33">
        <v>206</v>
      </c>
      <c r="F122" s="33">
        <v>118</v>
      </c>
      <c r="G122" s="31"/>
      <c r="H122" s="33"/>
      <c r="I122" s="40"/>
      <c r="J122" s="40"/>
      <c r="K122" s="33">
        <v>286</v>
      </c>
      <c r="L122" s="33">
        <v>97</v>
      </c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>
        <v>44</v>
      </c>
      <c r="X122" s="40"/>
      <c r="Y122" s="40"/>
    </row>
    <row r="123">
      <c r="A123" s="29" t="s">
        <v>230</v>
      </c>
      <c r="B123" s="30" t="s">
        <v>231</v>
      </c>
      <c r="C123" s="31">
        <v>24</v>
      </c>
      <c r="D123" s="40"/>
      <c r="E123" s="33">
        <v>74</v>
      </c>
      <c r="F123" s="33">
        <v>304</v>
      </c>
      <c r="G123" s="31"/>
      <c r="H123" s="33"/>
      <c r="I123" s="40"/>
      <c r="J123" s="40"/>
      <c r="K123" s="33">
        <v>369</v>
      </c>
      <c r="L123" s="33">
        <v>561</v>
      </c>
      <c r="M123" s="40"/>
      <c r="N123" s="40"/>
      <c r="O123" s="40"/>
      <c r="P123" s="40"/>
      <c r="Q123" s="40"/>
      <c r="R123" s="40"/>
      <c r="S123" s="40"/>
      <c r="T123" s="40">
        <v>117</v>
      </c>
      <c r="U123" s="40"/>
      <c r="V123" s="40"/>
      <c r="W123" s="40"/>
      <c r="X123" s="40"/>
      <c r="Y123" s="40"/>
    </row>
    <row r="124">
      <c r="A124" s="29" t="s">
        <v>232</v>
      </c>
      <c r="B124" s="30" t="s">
        <v>233</v>
      </c>
      <c r="C124" s="31"/>
      <c r="D124" s="40"/>
      <c r="E124" s="33">
        <v>71</v>
      </c>
      <c r="F124" s="33"/>
      <c r="G124" s="31"/>
      <c r="H124" s="33"/>
      <c r="I124" s="40"/>
      <c r="J124" s="40"/>
      <c r="K124" s="33">
        <v>59</v>
      </c>
      <c r="L124" s="33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>
      <c r="A125" s="29" t="s">
        <v>234</v>
      </c>
      <c r="B125" s="30" t="s">
        <v>235</v>
      </c>
      <c r="C125" s="31"/>
      <c r="D125" s="40"/>
      <c r="E125" s="33">
        <v>69</v>
      </c>
      <c r="F125" s="33">
        <v>122</v>
      </c>
      <c r="G125" s="31"/>
      <c r="H125" s="33"/>
      <c r="I125" s="40"/>
      <c r="J125" s="40"/>
      <c r="K125" s="33">
        <v>607</v>
      </c>
      <c r="L125" s="33">
        <v>496</v>
      </c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>
      <c r="A126" s="25">
        <v>11</v>
      </c>
      <c r="B126" s="26" t="s">
        <v>236</v>
      </c>
      <c r="C126" s="27">
        <f>C127+C128+C129+C131+C132+C133+C134+C135</f>
        <v>383</v>
      </c>
      <c r="D126" s="27">
        <f>D127+D128+D129+D131+D132+D133+D134+D135</f>
        <v>0</v>
      </c>
      <c r="E126" s="27">
        <f>E127+E128+E129+E131+E132+E133+E134+E135</f>
        <v>0</v>
      </c>
      <c r="F126" s="27">
        <f>F127+F128+F129+F131+F132+F133+F134+F135</f>
        <v>688</v>
      </c>
      <c r="G126" s="27">
        <f>G127+G128+G129+G131+G132+G133+G134+G135</f>
        <v>0</v>
      </c>
      <c r="H126" s="27">
        <f>H127+H128+H129+H131+H132+H133+H134+H135</f>
        <v>2959</v>
      </c>
      <c r="I126" s="27">
        <f>I127+I128+I129+I131+I132+I133+I134+I135</f>
        <v>0</v>
      </c>
      <c r="J126" s="27">
        <f>J127+J128+J129+J131+J132+J133+J134+J135</f>
        <v>0</v>
      </c>
      <c r="K126" s="27">
        <f>K127+K128+K129+K131+K132+K133+K134+K135</f>
        <v>149</v>
      </c>
      <c r="L126" s="27">
        <f>L127+L128+L129+L131+L132+L133+L134+L135</f>
        <v>10264</v>
      </c>
      <c r="M126" s="27">
        <f>M127+M128+M129+M131+M132+M133+M134+M135</f>
        <v>0</v>
      </c>
      <c r="N126" s="27">
        <f>N127+N128+N129+N131+N132+N133+N134+N135</f>
        <v>2080</v>
      </c>
      <c r="O126" s="27">
        <f>O127+O128+O129+O131+O132+O133+O134+O135</f>
        <v>0</v>
      </c>
      <c r="P126" s="27">
        <f>P127+P128+P129+P131+P132+P133+P134+P135</f>
        <v>0</v>
      </c>
      <c r="Q126" s="27">
        <f>Q127+Q128+Q129+Q131+Q132+Q133+Q134+Q135</f>
        <v>386</v>
      </c>
      <c r="R126" s="27">
        <f>R127+R128+R129+R131+R132+R133+R134+R135</f>
        <v>0</v>
      </c>
      <c r="S126" s="27">
        <f>S127+S128+S129+S131+S132+S133+S134+S135</f>
        <v>0</v>
      </c>
      <c r="T126" s="27">
        <f>T127+T128+T129+T131+T132+T133+T134+T135</f>
        <v>7267</v>
      </c>
      <c r="U126" s="27">
        <f>U127+U128+U129+U131+U132+U133+U134+U135</f>
        <v>0</v>
      </c>
      <c r="V126" s="27">
        <f>V127+V128+V129+V131+V132+V133+V134+V135</f>
        <v>0</v>
      </c>
      <c r="W126" s="27">
        <f>W127+W128+W129+W131+W132+W133+W134+W135</f>
        <v>800</v>
      </c>
      <c r="X126" s="27">
        <f>X127+X128+X129+X131+X132+X133+X134+X135</f>
        <v>0</v>
      </c>
      <c r="Y126" s="27">
        <f>Y127+Y128+Y129+Y131+Y132+Y133+Y134+Y135</f>
        <v>0</v>
      </c>
      <c r="Z126" s="1"/>
      <c r="AA126" s="1"/>
      <c r="AB126" s="1"/>
    </row>
    <row r="127">
      <c r="A127" s="29" t="s">
        <v>237</v>
      </c>
      <c r="B127" s="30" t="s">
        <v>238</v>
      </c>
      <c r="C127" s="31"/>
      <c r="D127" s="40"/>
      <c r="E127" s="33"/>
      <c r="F127" s="33"/>
      <c r="G127" s="31"/>
      <c r="H127" s="33"/>
      <c r="I127" s="40"/>
      <c r="J127" s="40"/>
      <c r="K127" s="55"/>
      <c r="L127" s="36"/>
      <c r="M127" s="56"/>
      <c r="N127" s="40"/>
      <c r="O127" s="40"/>
      <c r="P127" s="40"/>
      <c r="Q127" s="40"/>
      <c r="R127" s="40"/>
      <c r="S127" s="65"/>
      <c r="T127" s="70">
        <v>370</v>
      </c>
      <c r="U127" s="48"/>
      <c r="V127" s="40"/>
      <c r="W127" s="39">
        <v>171</v>
      </c>
      <c r="X127" s="40"/>
      <c r="Y127" s="40"/>
    </row>
    <row r="128">
      <c r="A128" s="29" t="s">
        <v>239</v>
      </c>
      <c r="B128" s="30" t="s">
        <v>240</v>
      </c>
      <c r="C128" s="52"/>
      <c r="D128" s="40"/>
      <c r="E128" s="33"/>
      <c r="F128" s="46"/>
      <c r="G128" s="31"/>
      <c r="H128" s="46">
        <v>1239</v>
      </c>
      <c r="I128" s="40"/>
      <c r="J128" s="65"/>
      <c r="K128" s="36"/>
      <c r="L128" s="58">
        <v>978</v>
      </c>
      <c r="M128" s="57"/>
      <c r="N128" s="56"/>
      <c r="O128" s="40"/>
      <c r="P128" s="40"/>
      <c r="Q128" s="39"/>
      <c r="R128" s="40"/>
      <c r="S128" s="65"/>
      <c r="T128" s="72"/>
      <c r="U128" s="48"/>
      <c r="V128" s="40"/>
      <c r="W128" s="67"/>
      <c r="X128" s="40"/>
      <c r="Y128" s="40"/>
    </row>
    <row r="129">
      <c r="A129" s="29" t="s">
        <v>241</v>
      </c>
      <c r="B129" s="30" t="s">
        <v>242</v>
      </c>
      <c r="C129" s="52">
        <v>383</v>
      </c>
      <c r="D129" s="40"/>
      <c r="E129" s="33"/>
      <c r="F129" s="46">
        <v>201</v>
      </c>
      <c r="G129" s="69"/>
      <c r="H129" s="47">
        <v>1460</v>
      </c>
      <c r="I129" s="48"/>
      <c r="J129" s="40"/>
      <c r="K129" s="79">
        <v>149</v>
      </c>
      <c r="L129" s="47">
        <v>7383</v>
      </c>
      <c r="M129" s="80"/>
      <c r="N129" s="39">
        <v>2080</v>
      </c>
      <c r="O129" s="40"/>
      <c r="P129" s="40"/>
      <c r="Q129" s="39">
        <v>386</v>
      </c>
      <c r="R129" s="40"/>
      <c r="S129" s="40"/>
      <c r="T129" s="67">
        <v>6554</v>
      </c>
      <c r="U129" s="40"/>
      <c r="V129" s="40"/>
      <c r="W129" s="39">
        <v>541</v>
      </c>
      <c r="X129" s="40"/>
      <c r="Y129" s="40"/>
    </row>
    <row r="130">
      <c r="A130" s="29" t="s">
        <v>243</v>
      </c>
      <c r="B130" s="30" t="s">
        <v>244</v>
      </c>
      <c r="C130" s="41"/>
      <c r="D130" s="40"/>
      <c r="E130" s="33"/>
      <c r="F130" s="49"/>
      <c r="G130" s="69"/>
      <c r="H130" s="50"/>
      <c r="I130" s="48"/>
      <c r="J130" s="40"/>
      <c r="K130" s="77"/>
      <c r="L130" s="50"/>
      <c r="M130" s="48"/>
      <c r="N130" s="45"/>
      <c r="O130" s="40"/>
      <c r="P130" s="40"/>
      <c r="Q130" s="45"/>
      <c r="R130" s="40"/>
      <c r="S130" s="40"/>
      <c r="T130" s="45"/>
      <c r="U130" s="40"/>
      <c r="V130" s="40"/>
      <c r="W130" s="45"/>
      <c r="X130" s="40"/>
      <c r="Y130" s="40"/>
    </row>
    <row r="131">
      <c r="A131" s="29" t="s">
        <v>245</v>
      </c>
      <c r="B131" s="30" t="s">
        <v>246</v>
      </c>
      <c r="C131" s="31"/>
      <c r="D131" s="40"/>
      <c r="E131" s="33"/>
      <c r="F131" s="33"/>
      <c r="G131" s="31"/>
      <c r="H131" s="49"/>
      <c r="I131" s="40"/>
      <c r="J131" s="40"/>
      <c r="K131" s="33"/>
      <c r="L131" s="49">
        <v>161</v>
      </c>
      <c r="M131" s="40"/>
      <c r="N131" s="40"/>
      <c r="O131" s="40"/>
      <c r="P131" s="40"/>
      <c r="Q131" s="40"/>
      <c r="R131" s="40"/>
      <c r="S131" s="40"/>
      <c r="T131" s="40">
        <v>343</v>
      </c>
      <c r="U131" s="40"/>
      <c r="V131" s="40"/>
      <c r="W131" s="40"/>
      <c r="X131" s="40"/>
      <c r="Y131" s="40"/>
    </row>
    <row r="132">
      <c r="A132" s="29" t="s">
        <v>247</v>
      </c>
      <c r="B132" s="30" t="s">
        <v>248</v>
      </c>
      <c r="C132" s="31"/>
      <c r="D132" s="40"/>
      <c r="E132" s="33"/>
      <c r="F132" s="33"/>
      <c r="G132" s="31"/>
      <c r="H132" s="33">
        <v>131</v>
      </c>
      <c r="I132" s="40"/>
      <c r="J132" s="40"/>
      <c r="K132" s="33"/>
      <c r="L132" s="33">
        <v>813</v>
      </c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>
      <c r="A133" s="29" t="s">
        <v>249</v>
      </c>
      <c r="B133" s="30" t="s">
        <v>250</v>
      </c>
      <c r="C133" s="31"/>
      <c r="D133" s="40"/>
      <c r="E133" s="33"/>
      <c r="F133" s="33">
        <v>487</v>
      </c>
      <c r="G133" s="31"/>
      <c r="H133" s="33">
        <v>129</v>
      </c>
      <c r="I133" s="40"/>
      <c r="J133" s="40"/>
      <c r="K133" s="33"/>
      <c r="L133" s="33">
        <v>813</v>
      </c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>
        <v>88</v>
      </c>
      <c r="X133" s="40"/>
      <c r="Y133" s="40"/>
    </row>
    <row r="134">
      <c r="A134" s="29" t="s">
        <v>251</v>
      </c>
      <c r="B134" s="30" t="s">
        <v>252</v>
      </c>
      <c r="C134" s="31"/>
      <c r="D134" s="40"/>
      <c r="E134" s="33"/>
      <c r="F134" s="33"/>
      <c r="G134" s="31"/>
      <c r="H134" s="33"/>
      <c r="I134" s="40"/>
      <c r="J134" s="40"/>
      <c r="K134" s="33"/>
      <c r="L134" s="33">
        <v>116</v>
      </c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>
      <c r="A135" s="29" t="s">
        <v>253</v>
      </c>
      <c r="B135" s="30" t="s">
        <v>233</v>
      </c>
      <c r="C135" s="31"/>
      <c r="D135" s="40"/>
      <c r="E135" s="33"/>
      <c r="F135" s="33"/>
      <c r="G135" s="31"/>
      <c r="H135" s="33"/>
      <c r="I135" s="40"/>
      <c r="J135" s="40"/>
      <c r="K135" s="33"/>
      <c r="L135" s="33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>
      <c r="A136" s="25">
        <v>12</v>
      </c>
      <c r="B136" s="26" t="s">
        <v>254</v>
      </c>
      <c r="C136" s="27">
        <f>C137+C138+C139+C140+C141+C142</f>
        <v>0</v>
      </c>
      <c r="D136" s="27">
        <f>D137+D138+D139+D140+D141+D142</f>
        <v>0</v>
      </c>
      <c r="E136" s="27">
        <f>E137+E138+E139+E140+E141+E142</f>
        <v>0</v>
      </c>
      <c r="F136" s="27">
        <f>F137+F138+F139+F140+F141+F142</f>
        <v>0</v>
      </c>
      <c r="G136" s="27">
        <f>G137+G138+G139+G140+G141+G142</f>
        <v>0</v>
      </c>
      <c r="H136" s="27">
        <f>H137+H138+H139+H140+H141+H142</f>
        <v>408</v>
      </c>
      <c r="I136" s="27">
        <f>I137+I138+I139+I140+I141+I142</f>
        <v>0</v>
      </c>
      <c r="J136" s="27">
        <f>J137+J138+J139+J140+J141+J142</f>
        <v>0</v>
      </c>
      <c r="K136" s="27">
        <f>K137+K138+K139+K140+K141+K142</f>
        <v>0</v>
      </c>
      <c r="L136" s="27">
        <f>L137+L138+L139+L140+L141+L142</f>
        <v>1150</v>
      </c>
      <c r="M136" s="27">
        <f>M137+M138+M139+M140+M141+M142</f>
        <v>0</v>
      </c>
      <c r="N136" s="27">
        <f>N137+N138+N139+N140+N141+N142</f>
        <v>0</v>
      </c>
      <c r="O136" s="27">
        <f>O137+O138+O139+O140+O141+O142</f>
        <v>0</v>
      </c>
      <c r="P136" s="27">
        <f>P137+P138+P139+P140+P141+P142</f>
        <v>0</v>
      </c>
      <c r="Q136" s="27">
        <f>Q137+Q138+Q139+Q140+Q141+Q142</f>
        <v>0</v>
      </c>
      <c r="R136" s="27">
        <f>R137+R138+R139+R140+R141+R142</f>
        <v>0</v>
      </c>
      <c r="S136" s="27">
        <f>S137+S138+S139+S140+S141+S142</f>
        <v>0</v>
      </c>
      <c r="T136" s="27">
        <f>T137+T138+T139+T140+T141+T142</f>
        <v>1103</v>
      </c>
      <c r="U136" s="27">
        <f>U137+U138+U139+U140+U141+U142</f>
        <v>0</v>
      </c>
      <c r="V136" s="27">
        <f>V137+V138+V139+V140+V141+V142</f>
        <v>0</v>
      </c>
      <c r="W136" s="27">
        <f>W137+W138+W139+W140+W141+W142</f>
        <v>0</v>
      </c>
      <c r="X136" s="27">
        <f>X137+X138+X139+X140+X141+X142</f>
        <v>0</v>
      </c>
      <c r="Y136" s="27">
        <f>Y137+Y138+Y139+Y140+Y141+Y142</f>
        <v>0</v>
      </c>
      <c r="Z136" s="1"/>
      <c r="AA136" s="1"/>
      <c r="AB136" s="1"/>
    </row>
    <row r="137" ht="25.5">
      <c r="A137" s="29" t="s">
        <v>255</v>
      </c>
      <c r="B137" s="30" t="s">
        <v>256</v>
      </c>
      <c r="C137" s="31"/>
      <c r="D137" s="40"/>
      <c r="E137" s="33"/>
      <c r="F137" s="33"/>
      <c r="G137" s="69"/>
      <c r="H137" s="36">
        <v>24</v>
      </c>
      <c r="I137" s="48"/>
      <c r="J137" s="40"/>
      <c r="K137" s="34"/>
      <c r="L137" s="36">
        <v>59</v>
      </c>
      <c r="M137" s="48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ht="21.75" customHeight="1">
      <c r="A138" s="29" t="s">
        <v>257</v>
      </c>
      <c r="B138" s="30" t="s">
        <v>258</v>
      </c>
      <c r="C138" s="31"/>
      <c r="D138" s="40"/>
      <c r="E138" s="33"/>
      <c r="F138" s="33"/>
      <c r="G138" s="31"/>
      <c r="H138" s="49">
        <v>168</v>
      </c>
      <c r="I138" s="40"/>
      <c r="J138" s="40"/>
      <c r="K138" s="33"/>
      <c r="L138" s="44">
        <v>299</v>
      </c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ht="24.75" customHeight="1">
      <c r="A139" s="29" t="s">
        <v>259</v>
      </c>
      <c r="B139" s="30" t="s">
        <v>260</v>
      </c>
      <c r="C139" s="31"/>
      <c r="D139" s="40"/>
      <c r="E139" s="33"/>
      <c r="F139" s="33"/>
      <c r="G139" s="31"/>
      <c r="H139" s="33"/>
      <c r="I139" s="40"/>
      <c r="J139" s="40"/>
      <c r="K139" s="34"/>
      <c r="L139" s="47">
        <v>339</v>
      </c>
      <c r="M139" s="48"/>
      <c r="N139" s="40"/>
      <c r="O139" s="40"/>
      <c r="P139" s="40"/>
      <c r="Q139" s="40"/>
      <c r="R139" s="40"/>
      <c r="S139" s="40"/>
      <c r="T139" s="39">
        <v>563</v>
      </c>
      <c r="U139" s="40"/>
      <c r="V139" s="40"/>
      <c r="W139" s="40"/>
      <c r="X139" s="40"/>
      <c r="Y139" s="40"/>
    </row>
    <row r="140">
      <c r="A140" s="29" t="s">
        <v>261</v>
      </c>
      <c r="B140" s="30" t="s">
        <v>262</v>
      </c>
      <c r="C140" s="31"/>
      <c r="D140" s="40"/>
      <c r="E140" s="33"/>
      <c r="F140" s="33"/>
      <c r="G140" s="31"/>
      <c r="H140" s="33"/>
      <c r="I140" s="40"/>
      <c r="J140" s="40"/>
      <c r="K140" s="34"/>
      <c r="L140" s="50"/>
      <c r="M140" s="48"/>
      <c r="N140" s="40"/>
      <c r="O140" s="40"/>
      <c r="P140" s="40"/>
      <c r="Q140" s="40"/>
      <c r="R140" s="40"/>
      <c r="S140" s="40"/>
      <c r="T140" s="45"/>
      <c r="U140" s="40"/>
      <c r="V140" s="40"/>
      <c r="W140" s="40"/>
      <c r="X140" s="40"/>
      <c r="Y140" s="40"/>
    </row>
    <row r="141">
      <c r="A141" s="29" t="s">
        <v>263</v>
      </c>
      <c r="B141" s="30" t="s">
        <v>264</v>
      </c>
      <c r="C141" s="31"/>
      <c r="D141" s="40"/>
      <c r="E141" s="33"/>
      <c r="F141" s="33"/>
      <c r="G141" s="31"/>
      <c r="H141" s="33"/>
      <c r="I141" s="40"/>
      <c r="J141" s="40"/>
      <c r="K141" s="33"/>
      <c r="L141" s="49">
        <v>267</v>
      </c>
      <c r="M141" s="40"/>
      <c r="N141" s="40"/>
      <c r="O141" s="40"/>
      <c r="P141" s="40"/>
      <c r="Q141" s="40"/>
      <c r="R141" s="40"/>
      <c r="S141" s="40"/>
      <c r="T141" s="40">
        <v>540</v>
      </c>
      <c r="U141" s="40"/>
      <c r="V141" s="40"/>
      <c r="W141" s="40"/>
      <c r="X141" s="40"/>
      <c r="Y141" s="40"/>
    </row>
    <row r="142">
      <c r="A142" s="29" t="s">
        <v>265</v>
      </c>
      <c r="B142" s="30" t="s">
        <v>266</v>
      </c>
      <c r="C142" s="31"/>
      <c r="D142" s="40"/>
      <c r="E142" s="33"/>
      <c r="F142" s="33"/>
      <c r="G142" s="31"/>
      <c r="H142" s="33">
        <v>216</v>
      </c>
      <c r="I142" s="40"/>
      <c r="J142" s="40"/>
      <c r="K142" s="33"/>
      <c r="L142" s="33">
        <v>186</v>
      </c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>
      <c r="A143" s="25">
        <v>13</v>
      </c>
      <c r="B143" s="26" t="s">
        <v>267</v>
      </c>
      <c r="C143" s="27">
        <f>C144+C145+C146+C147</f>
        <v>0</v>
      </c>
      <c r="D143" s="27">
        <f>D144+D145+D146+D147</f>
        <v>0</v>
      </c>
      <c r="E143" s="27">
        <f>E144+E145+E146+E147</f>
        <v>0</v>
      </c>
      <c r="F143" s="27">
        <f>F144+F145+F146+F147</f>
        <v>5</v>
      </c>
      <c r="G143" s="27">
        <f>G144+G145+G146+G147</f>
        <v>0</v>
      </c>
      <c r="H143" s="27">
        <f>H144+H145+H146+H147</f>
        <v>1849</v>
      </c>
      <c r="I143" s="27">
        <f>I144+I145+I146+I147</f>
        <v>0</v>
      </c>
      <c r="J143" s="27">
        <f>J144+J145+J146+J147</f>
        <v>0</v>
      </c>
      <c r="K143" s="27">
        <f>K144+K145+K146+K147</f>
        <v>0</v>
      </c>
      <c r="L143" s="27">
        <f>L144+L145+L146+L147</f>
        <v>2695</v>
      </c>
      <c r="M143" s="27">
        <f>M144+M145+M146+M147</f>
        <v>0</v>
      </c>
      <c r="N143" s="27">
        <f>N144+N145+N146+N147</f>
        <v>0</v>
      </c>
      <c r="O143" s="27">
        <f>O144+O145+O146+O147</f>
        <v>0</v>
      </c>
      <c r="P143" s="27">
        <f>P144+P145+P146+P147</f>
        <v>0</v>
      </c>
      <c r="Q143" s="27">
        <f>Q144+Q145+Q146+Q147</f>
        <v>0</v>
      </c>
      <c r="R143" s="27">
        <f>R144+R145+R146+R147</f>
        <v>0</v>
      </c>
      <c r="S143" s="27">
        <f>S144+S145+S146+S147</f>
        <v>0</v>
      </c>
      <c r="T143" s="27">
        <f>T144+T145+T146+T147</f>
        <v>2487</v>
      </c>
      <c r="U143" s="27">
        <f>U144+U145+U146+U147</f>
        <v>0</v>
      </c>
      <c r="V143" s="27">
        <f>V144+V145+V146+V147</f>
        <v>0</v>
      </c>
      <c r="W143" s="27">
        <f>W144+W145+W146+W147</f>
        <v>0</v>
      </c>
      <c r="X143" s="27">
        <f>X144+X145+X146+X147</f>
        <v>0</v>
      </c>
      <c r="Y143" s="27">
        <f>Y144+Y145+Y146+Y147</f>
        <v>0</v>
      </c>
      <c r="Z143" s="1"/>
      <c r="AA143" s="1"/>
      <c r="AB143" s="1"/>
    </row>
    <row r="144">
      <c r="A144" s="29" t="s">
        <v>268</v>
      </c>
      <c r="B144" s="30" t="s">
        <v>269</v>
      </c>
      <c r="C144" s="31"/>
      <c r="D144" s="40"/>
      <c r="E144" s="33"/>
      <c r="F144" s="33"/>
      <c r="G144" s="31"/>
      <c r="H144" s="33">
        <v>765</v>
      </c>
      <c r="I144" s="40"/>
      <c r="J144" s="40"/>
      <c r="K144" s="33"/>
      <c r="L144" s="33">
        <v>1460</v>
      </c>
      <c r="M144" s="40"/>
      <c r="N144" s="40"/>
      <c r="O144" s="40"/>
      <c r="P144" s="40"/>
      <c r="Q144" s="40"/>
      <c r="R144" s="40"/>
      <c r="S144" s="40"/>
      <c r="T144" s="40">
        <v>1937</v>
      </c>
      <c r="U144" s="40"/>
      <c r="V144" s="40"/>
      <c r="W144" s="40"/>
      <c r="X144" s="40"/>
      <c r="Y144" s="40"/>
    </row>
    <row r="145">
      <c r="A145" s="29" t="s">
        <v>270</v>
      </c>
      <c r="B145" s="30" t="s">
        <v>271</v>
      </c>
      <c r="C145" s="31"/>
      <c r="D145" s="40"/>
      <c r="E145" s="33"/>
      <c r="F145" s="33">
        <v>5</v>
      </c>
      <c r="G145" s="31"/>
      <c r="H145" s="33">
        <v>713</v>
      </c>
      <c r="I145" s="40"/>
      <c r="J145" s="40"/>
      <c r="K145" s="33"/>
      <c r="L145" s="33">
        <v>683</v>
      </c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ht="25.5">
      <c r="A146" s="29" t="s">
        <v>272</v>
      </c>
      <c r="B146" s="30" t="s">
        <v>273</v>
      </c>
      <c r="C146" s="31"/>
      <c r="D146" s="40"/>
      <c r="E146" s="33"/>
      <c r="F146" s="33"/>
      <c r="G146" s="31"/>
      <c r="H146" s="33">
        <v>306</v>
      </c>
      <c r="I146" s="40"/>
      <c r="J146" s="40"/>
      <c r="K146" s="33"/>
      <c r="L146" s="33">
        <v>426</v>
      </c>
      <c r="M146" s="40"/>
      <c r="N146" s="40"/>
      <c r="O146" s="40"/>
      <c r="P146" s="40"/>
      <c r="Q146" s="40"/>
      <c r="R146" s="40"/>
      <c r="S146" s="40"/>
      <c r="T146" s="40">
        <v>456</v>
      </c>
      <c r="U146" s="40"/>
      <c r="V146" s="40"/>
      <c r="W146" s="40"/>
      <c r="X146" s="40"/>
      <c r="Y146" s="40"/>
    </row>
    <row r="147" ht="25.5">
      <c r="A147" s="29" t="s">
        <v>274</v>
      </c>
      <c r="B147" s="30" t="s">
        <v>275</v>
      </c>
      <c r="C147" s="31"/>
      <c r="D147" s="40"/>
      <c r="E147" s="33"/>
      <c r="F147" s="33"/>
      <c r="G147" s="31"/>
      <c r="H147" s="33">
        <v>65</v>
      </c>
      <c r="I147" s="40"/>
      <c r="J147" s="40"/>
      <c r="K147" s="33"/>
      <c r="L147" s="33">
        <v>126</v>
      </c>
      <c r="M147" s="40"/>
      <c r="N147" s="40"/>
      <c r="O147" s="40"/>
      <c r="P147" s="40"/>
      <c r="Q147" s="40"/>
      <c r="R147" s="40"/>
      <c r="S147" s="40"/>
      <c r="T147" s="40">
        <v>94</v>
      </c>
      <c r="U147" s="40"/>
      <c r="V147" s="40"/>
      <c r="W147" s="40"/>
      <c r="X147" s="40"/>
      <c r="Y147" s="40"/>
    </row>
    <row r="148">
      <c r="A148" s="25">
        <v>14</v>
      </c>
      <c r="B148" s="26" t="s">
        <v>276</v>
      </c>
      <c r="C148" s="27">
        <f>C149+C150+C151+C152+C153+C154+C155+C156+C157+C158+C159</f>
        <v>0</v>
      </c>
      <c r="D148" s="27">
        <f>D149+D150+D151+D152+D153+D154+D155+D156+D157+D158+D159</f>
        <v>0</v>
      </c>
      <c r="E148" s="27">
        <f>E149+E150+E151+E152+E153+E154+E155+E156+E157+E158+E159</f>
        <v>133</v>
      </c>
      <c r="F148" s="27">
        <f>F149+F150+F151+F153+F154+F155+F156+F157+F158+F159</f>
        <v>2024</v>
      </c>
      <c r="G148" s="27">
        <f>G149+G150+G151+G152+G153+G154+G155+G156+G157+G158+G159</f>
        <v>0</v>
      </c>
      <c r="H148" s="27">
        <f>H149+H151+H153+H154+H155+H156+H157+H158+H159</f>
        <v>2515</v>
      </c>
      <c r="I148" s="27">
        <f>I149+I150+I151+I152+I153+I154+I155+I156+I157+I158+I159</f>
        <v>0</v>
      </c>
      <c r="J148" s="27">
        <f>J149+J150+J151+J152+J153+J154+J155+J156+J157+J158+J159</f>
        <v>0</v>
      </c>
      <c r="K148" s="27">
        <f>K149+K150+K151+K152+K153+K154+K155+K156+K157+K158+K159</f>
        <v>0</v>
      </c>
      <c r="L148" s="27">
        <f>L149+L150+L151+L152+L153+L154+L155+L156+L157+L158+L159</f>
        <v>17726</v>
      </c>
      <c r="M148" s="27">
        <f>M149+M150+M151+M152+M153+M154+M155+M156+M157+M158+M159</f>
        <v>0</v>
      </c>
      <c r="N148" s="27">
        <f>N149+N150+N151+N152+N153+N154+N155+N156+N157+N158+N159</f>
        <v>0</v>
      </c>
      <c r="O148" s="27">
        <f>O149+O150+O151+O152+O153+O154+O155+O156+O157+O158+O159</f>
        <v>0</v>
      </c>
      <c r="P148" s="27">
        <f>P149+P150+P151+P152+P153+P154+P155+P156+P157+P158+P159</f>
        <v>0</v>
      </c>
      <c r="Q148" s="27">
        <f>Q149+Q150+Q151+Q152+Q153+Q154+Q155+Q156+Q157+Q158+Q159</f>
        <v>0</v>
      </c>
      <c r="R148" s="27">
        <f>R149+R150+R151+R152+R153+R154+R155+R156+R157+R158+R159</f>
        <v>0</v>
      </c>
      <c r="S148" s="27">
        <f>S149+S150+S151+S152+S153+S154+S155+S156+S157+S158+S159</f>
        <v>0</v>
      </c>
      <c r="T148" s="27">
        <f>T149+T150+T151+T152+T153+T154+T155+T156+T157+T158+T159</f>
        <v>4080</v>
      </c>
      <c r="U148" s="27">
        <f>U149+U150+U151+U152+U153+U154+U155+U156+U157+U158+U159</f>
        <v>0</v>
      </c>
      <c r="V148" s="27">
        <f>V149+V150+V151+V152+V153+V154+V155+V156+V157+V158+V159</f>
        <v>0</v>
      </c>
      <c r="W148" s="27">
        <f>W149+W150+W151+W152+W153+W154+W155+W156+W157+W158+W159</f>
        <v>219</v>
      </c>
      <c r="X148" s="27">
        <f>X149+X150+X151+X152+X153+X154+X155+X156+X157+X158+X159</f>
        <v>0</v>
      </c>
      <c r="Y148" s="27">
        <f>Y149+Y150+Y151+Y152+Y153+Y154+Y155+Y156+Y157+Y158+Y159</f>
        <v>0</v>
      </c>
      <c r="Z148" s="1"/>
      <c r="AA148" s="1"/>
      <c r="AB148" s="1"/>
    </row>
    <row r="149">
      <c r="A149" s="29" t="s">
        <v>277</v>
      </c>
      <c r="B149" s="30" t="s">
        <v>278</v>
      </c>
      <c r="C149" s="31"/>
      <c r="D149" s="40"/>
      <c r="E149" s="33"/>
      <c r="F149" s="33">
        <v>1599</v>
      </c>
      <c r="G149" s="69"/>
      <c r="H149" s="47">
        <v>600</v>
      </c>
      <c r="I149" s="48"/>
      <c r="J149" s="40"/>
      <c r="K149" s="34"/>
      <c r="L149" s="36">
        <v>5739</v>
      </c>
      <c r="M149" s="48"/>
      <c r="N149" s="40"/>
      <c r="O149" s="40"/>
      <c r="P149" s="40"/>
      <c r="Q149" s="40"/>
      <c r="R149" s="40"/>
      <c r="S149" s="65"/>
      <c r="T149" s="70">
        <v>2100</v>
      </c>
      <c r="U149" s="48"/>
      <c r="V149" s="40"/>
      <c r="W149" s="40"/>
      <c r="X149" s="40"/>
      <c r="Y149" s="40"/>
    </row>
    <row r="150">
      <c r="A150" s="29" t="s">
        <v>279</v>
      </c>
      <c r="B150" s="30" t="s">
        <v>280</v>
      </c>
      <c r="C150" s="31"/>
      <c r="D150" s="40"/>
      <c r="E150" s="33"/>
      <c r="F150" s="46"/>
      <c r="G150" s="69"/>
      <c r="H150" s="50"/>
      <c r="I150" s="48"/>
      <c r="J150" s="40"/>
      <c r="K150" s="34"/>
      <c r="L150" s="36"/>
      <c r="M150" s="48"/>
      <c r="N150" s="40"/>
      <c r="O150" s="40"/>
      <c r="P150" s="40"/>
      <c r="Q150" s="40"/>
      <c r="R150" s="40"/>
      <c r="S150" s="65"/>
      <c r="T150" s="72"/>
      <c r="U150" s="48"/>
      <c r="V150" s="40"/>
      <c r="W150" s="39"/>
      <c r="X150" s="40"/>
      <c r="Y150" s="40"/>
    </row>
    <row r="151">
      <c r="A151" s="29" t="s">
        <v>281</v>
      </c>
      <c r="B151" s="30" t="s">
        <v>282</v>
      </c>
      <c r="C151" s="31"/>
      <c r="D151" s="40"/>
      <c r="E151" s="33"/>
      <c r="F151" s="46">
        <v>191</v>
      </c>
      <c r="G151" s="31"/>
      <c r="H151" s="44">
        <v>138</v>
      </c>
      <c r="I151" s="40"/>
      <c r="J151" s="40"/>
      <c r="K151" s="34"/>
      <c r="L151" s="47">
        <v>2842</v>
      </c>
      <c r="M151" s="48"/>
      <c r="N151" s="40"/>
      <c r="O151" s="40"/>
      <c r="P151" s="40"/>
      <c r="Q151" s="40"/>
      <c r="R151" s="40"/>
      <c r="S151" s="40"/>
      <c r="T151" s="45"/>
      <c r="U151" s="40"/>
      <c r="V151" s="40"/>
      <c r="W151" s="39">
        <v>219</v>
      </c>
      <c r="X151" s="40"/>
      <c r="Y151" s="40"/>
    </row>
    <row r="152">
      <c r="A152" s="29" t="s">
        <v>283</v>
      </c>
      <c r="B152" s="30" t="s">
        <v>284</v>
      </c>
      <c r="C152" s="31"/>
      <c r="D152" s="40"/>
      <c r="E152" s="33"/>
      <c r="F152" s="49"/>
      <c r="G152" s="31"/>
      <c r="H152" s="49"/>
      <c r="I152" s="40"/>
      <c r="J152" s="40"/>
      <c r="K152" s="34"/>
      <c r="L152" s="50"/>
      <c r="M152" s="48"/>
      <c r="N152" s="40"/>
      <c r="O152" s="40"/>
      <c r="P152" s="40"/>
      <c r="Q152" s="40"/>
      <c r="R152" s="40"/>
      <c r="S152" s="40"/>
      <c r="T152" s="40"/>
      <c r="U152" s="40"/>
      <c r="V152" s="40"/>
      <c r="W152" s="45"/>
      <c r="X152" s="40"/>
      <c r="Y152" s="40"/>
    </row>
    <row r="153">
      <c r="A153" s="29" t="s">
        <v>285</v>
      </c>
      <c r="B153" s="30" t="s">
        <v>286</v>
      </c>
      <c r="C153" s="31"/>
      <c r="D153" s="40"/>
      <c r="E153" s="33"/>
      <c r="F153" s="33"/>
      <c r="G153" s="31"/>
      <c r="H153" s="33"/>
      <c r="I153" s="40"/>
      <c r="J153" s="40"/>
      <c r="K153" s="34"/>
      <c r="L153" s="36">
        <v>1095</v>
      </c>
      <c r="M153" s="48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>
      <c r="A154" s="29" t="s">
        <v>287</v>
      </c>
      <c r="B154" s="30" t="s">
        <v>288</v>
      </c>
      <c r="C154" s="31"/>
      <c r="D154" s="40"/>
      <c r="E154" s="33"/>
      <c r="F154" s="33"/>
      <c r="G154" s="31"/>
      <c r="H154" s="33"/>
      <c r="I154" s="40"/>
      <c r="J154" s="40"/>
      <c r="K154" s="34"/>
      <c r="L154" s="36">
        <v>546</v>
      </c>
      <c r="M154" s="48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>
      <c r="A155" s="29" t="s">
        <v>289</v>
      </c>
      <c r="B155" s="30" t="s">
        <v>290</v>
      </c>
      <c r="C155" s="31"/>
      <c r="D155" s="40"/>
      <c r="E155" s="33"/>
      <c r="F155" s="33"/>
      <c r="G155" s="31"/>
      <c r="H155" s="33"/>
      <c r="I155" s="40"/>
      <c r="J155" s="40"/>
      <c r="K155" s="33"/>
      <c r="L155" s="49">
        <v>839</v>
      </c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>
      <c r="A156" s="29" t="s">
        <v>291</v>
      </c>
      <c r="B156" s="30" t="s">
        <v>292</v>
      </c>
      <c r="C156" s="31"/>
      <c r="D156" s="40"/>
      <c r="E156" s="33"/>
      <c r="F156" s="33">
        <v>107</v>
      </c>
      <c r="G156" s="31"/>
      <c r="H156" s="33">
        <v>1518</v>
      </c>
      <c r="I156" s="40"/>
      <c r="J156" s="40"/>
      <c r="K156" s="33"/>
      <c r="L156" s="33">
        <v>5821</v>
      </c>
      <c r="M156" s="40"/>
      <c r="N156" s="40"/>
      <c r="O156" s="40"/>
      <c r="P156" s="40"/>
      <c r="Q156" s="40"/>
      <c r="R156" s="40"/>
      <c r="S156" s="40"/>
      <c r="T156" s="40">
        <v>1392</v>
      </c>
      <c r="U156" s="40"/>
      <c r="V156" s="40"/>
      <c r="W156" s="40"/>
      <c r="X156" s="40"/>
      <c r="Y156" s="40"/>
    </row>
    <row r="157" ht="25.5">
      <c r="A157" s="29" t="s">
        <v>293</v>
      </c>
      <c r="B157" s="30" t="s">
        <v>294</v>
      </c>
      <c r="C157" s="31"/>
      <c r="D157" s="40"/>
      <c r="E157" s="33">
        <v>133</v>
      </c>
      <c r="F157" s="33">
        <v>97</v>
      </c>
      <c r="G157" s="31"/>
      <c r="H157" s="33">
        <v>259</v>
      </c>
      <c r="I157" s="40"/>
      <c r="J157" s="40"/>
      <c r="K157" s="33"/>
      <c r="L157" s="33">
        <v>443</v>
      </c>
      <c r="M157" s="40"/>
      <c r="N157" s="40"/>
      <c r="O157" s="40"/>
      <c r="P157" s="40"/>
      <c r="Q157" s="40"/>
      <c r="R157" s="40"/>
      <c r="S157" s="40"/>
      <c r="T157" s="40">
        <v>168</v>
      </c>
      <c r="U157" s="40"/>
      <c r="V157" s="40"/>
      <c r="W157" s="40"/>
      <c r="X157" s="40"/>
      <c r="Y157" s="40"/>
    </row>
    <row r="158">
      <c r="A158" s="29" t="s">
        <v>295</v>
      </c>
      <c r="B158" s="30" t="s">
        <v>296</v>
      </c>
      <c r="C158" s="31"/>
      <c r="D158" s="40"/>
      <c r="E158" s="33"/>
      <c r="F158" s="33"/>
      <c r="G158" s="31"/>
      <c r="H158" s="33"/>
      <c r="I158" s="40"/>
      <c r="J158" s="40"/>
      <c r="K158" s="33"/>
      <c r="L158" s="33">
        <v>261</v>
      </c>
      <c r="M158" s="40"/>
      <c r="N158" s="40"/>
      <c r="O158" s="40"/>
      <c r="P158" s="40"/>
      <c r="Q158" s="40"/>
      <c r="R158" s="40"/>
      <c r="S158" s="40"/>
      <c r="T158" s="40">
        <v>420</v>
      </c>
      <c r="U158" s="40"/>
      <c r="V158" s="40"/>
      <c r="W158" s="40"/>
      <c r="X158" s="40"/>
      <c r="Y158" s="40"/>
    </row>
    <row r="159">
      <c r="A159" s="29" t="s">
        <v>297</v>
      </c>
      <c r="B159" s="30" t="s">
        <v>298</v>
      </c>
      <c r="C159" s="31"/>
      <c r="D159" s="40"/>
      <c r="E159" s="33"/>
      <c r="F159" s="33">
        <v>30</v>
      </c>
      <c r="G159" s="31"/>
      <c r="H159" s="33"/>
      <c r="I159" s="40"/>
      <c r="J159" s="40"/>
      <c r="K159" s="33"/>
      <c r="L159" s="33">
        <v>140</v>
      </c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>
      <c r="A160" s="25">
        <v>15</v>
      </c>
      <c r="B160" s="26" t="s">
        <v>299</v>
      </c>
      <c r="C160" s="27">
        <f>C161+C162</f>
        <v>0</v>
      </c>
      <c r="D160" s="27">
        <f>D161+D162</f>
        <v>0</v>
      </c>
      <c r="E160" s="27">
        <f>E161+E162</f>
        <v>0</v>
      </c>
      <c r="F160" s="27">
        <f>F161+F162</f>
        <v>2534</v>
      </c>
      <c r="G160" s="27">
        <f>G161+G162</f>
        <v>0</v>
      </c>
      <c r="H160" s="27">
        <f>H161+H162</f>
        <v>10240</v>
      </c>
      <c r="I160" s="27">
        <f>I161+I162</f>
        <v>0</v>
      </c>
      <c r="J160" s="27">
        <f>J161+J162</f>
        <v>0</v>
      </c>
      <c r="K160" s="27">
        <f>K161+K162</f>
        <v>0</v>
      </c>
      <c r="L160" s="27">
        <f>L161+L162</f>
        <v>5188</v>
      </c>
      <c r="M160" s="27">
        <f>M161+M162</f>
        <v>0</v>
      </c>
      <c r="N160" s="27">
        <f>N161+N162</f>
        <v>0</v>
      </c>
      <c r="O160" s="27">
        <f>O161+O162</f>
        <v>0</v>
      </c>
      <c r="P160" s="27">
        <f>P161+P162</f>
        <v>0</v>
      </c>
      <c r="Q160" s="27">
        <f>Q161+Q162</f>
        <v>0</v>
      </c>
      <c r="R160" s="27">
        <f>R161+R162</f>
        <v>0</v>
      </c>
      <c r="S160" s="27">
        <f>S161+S162</f>
        <v>0</v>
      </c>
      <c r="T160" s="27">
        <f>T161+T162</f>
        <v>9627</v>
      </c>
      <c r="U160" s="27">
        <f>U161+U162</f>
        <v>0</v>
      </c>
      <c r="V160" s="27">
        <f>V161+V162</f>
        <v>0</v>
      </c>
      <c r="W160" s="27">
        <f>W161+W162</f>
        <v>0</v>
      </c>
      <c r="X160" s="27">
        <f>X161+X162</f>
        <v>0</v>
      </c>
      <c r="Y160" s="27">
        <f>Y161+Y162</f>
        <v>0</v>
      </c>
      <c r="Z160" s="1"/>
      <c r="AA160" s="1"/>
      <c r="AB160" s="1"/>
    </row>
    <row r="161">
      <c r="A161" s="29" t="s">
        <v>300</v>
      </c>
      <c r="B161" s="30" t="s">
        <v>301</v>
      </c>
      <c r="C161" s="31"/>
      <c r="D161" s="40"/>
      <c r="E161" s="33"/>
      <c r="F161" s="33">
        <v>2534</v>
      </c>
      <c r="G161" s="31"/>
      <c r="H161" s="33">
        <v>9853</v>
      </c>
      <c r="I161" s="40"/>
      <c r="J161" s="40"/>
      <c r="K161" s="33"/>
      <c r="L161" s="33">
        <v>4821</v>
      </c>
      <c r="M161" s="40"/>
      <c r="N161" s="40"/>
      <c r="O161" s="40"/>
      <c r="P161" s="40"/>
      <c r="Q161" s="40"/>
      <c r="R161" s="40"/>
      <c r="S161" s="40"/>
      <c r="T161" s="40">
        <v>9530</v>
      </c>
      <c r="U161" s="40"/>
      <c r="V161" s="27"/>
      <c r="W161" s="40"/>
      <c r="X161" s="40"/>
      <c r="Y161" s="40"/>
    </row>
    <row r="162">
      <c r="A162" s="29" t="s">
        <v>302</v>
      </c>
      <c r="B162" s="30" t="s">
        <v>303</v>
      </c>
      <c r="C162" s="31"/>
      <c r="D162" s="40"/>
      <c r="E162" s="33"/>
      <c r="F162" s="33"/>
      <c r="G162" s="31"/>
      <c r="H162" s="33">
        <v>387</v>
      </c>
      <c r="I162" s="40"/>
      <c r="J162" s="40"/>
      <c r="K162" s="33"/>
      <c r="L162" s="33">
        <v>367</v>
      </c>
      <c r="M162" s="40"/>
      <c r="N162" s="40"/>
      <c r="O162" s="40"/>
      <c r="P162" s="40"/>
      <c r="Q162" s="40"/>
      <c r="R162" s="40"/>
      <c r="S162" s="40"/>
      <c r="T162" s="40">
        <v>97</v>
      </c>
      <c r="U162" s="40"/>
      <c r="V162" s="27"/>
      <c r="W162" s="40"/>
      <c r="X162" s="40"/>
      <c r="Y162" s="40"/>
    </row>
    <row r="163">
      <c r="A163" s="25">
        <v>16</v>
      </c>
      <c r="B163" s="26" t="s">
        <v>304</v>
      </c>
      <c r="C163" s="27">
        <f>C164+C165+C166+C167+C168+C169+C170+C171</f>
        <v>163</v>
      </c>
      <c r="D163" s="27">
        <f>D164+D165+D166+D167+D168+D169+D170+D171</f>
        <v>0</v>
      </c>
      <c r="E163" s="27">
        <f>E164+E165+E166+E167+E168+E169+E170+E171</f>
        <v>3550</v>
      </c>
      <c r="F163" s="27">
        <f>F164+F165+F166+F167+F168+F169+F170+F171</f>
        <v>1627</v>
      </c>
      <c r="G163" s="27">
        <f>G164+G165+G166+G167+G168+G169+G170+G171</f>
        <v>0</v>
      </c>
      <c r="H163" s="27">
        <f>H164+H165+H166+H167+H168+H169+H170+H171</f>
        <v>0</v>
      </c>
      <c r="I163" s="27">
        <f>I164+I165+I166+I167+I168+I169+I170+I171</f>
        <v>0</v>
      </c>
      <c r="J163" s="27">
        <f>J164+J165+J166+J167+J168+J169+J170+J171</f>
        <v>0</v>
      </c>
      <c r="K163" s="27">
        <f>K164+K165+K166+K167+K168+K169+K170+K171</f>
        <v>7353</v>
      </c>
      <c r="L163" s="27">
        <f>L164+L165+L166+L167+L168+L169+L170+L171</f>
        <v>20608</v>
      </c>
      <c r="M163" s="27">
        <f>M164+M165+M166+M167+M168+M169+M170+M171</f>
        <v>0</v>
      </c>
      <c r="N163" s="27">
        <f>N164+N165+N166+N167+N168+N169+N170+N171</f>
        <v>0</v>
      </c>
      <c r="O163" s="27">
        <f>O164+O165+O166+O167+O168+O169+O170+O171</f>
        <v>0</v>
      </c>
      <c r="P163" s="27">
        <f>P164+P165+P166+P167+P168+P169+P170+P171</f>
        <v>0</v>
      </c>
      <c r="Q163" s="27">
        <f>Q164+Q165+Q166+Q167+Q168+Q169+Q170+Q171</f>
        <v>0</v>
      </c>
      <c r="R163" s="27">
        <f>R164+R165+R166+R167+R168+R169+R170+R171</f>
        <v>0</v>
      </c>
      <c r="S163" s="27">
        <f>S164+S165+S166+S167+S168+S169+S170+S171</f>
        <v>0</v>
      </c>
      <c r="T163" s="27">
        <f>T164+T165+T166+T167+T168+T169+T170+T171</f>
        <v>163</v>
      </c>
      <c r="U163" s="27">
        <f>U164+U165+U166+U167+U168+U169+U170+U171</f>
        <v>0</v>
      </c>
      <c r="V163" s="27">
        <v>0</v>
      </c>
      <c r="W163" s="27">
        <f>W164+W165+W166+W167+W168+W169+W170+W171</f>
        <v>154</v>
      </c>
      <c r="X163" s="27">
        <f>X164+X165+X166+X167+X168+X169+X170+X171</f>
        <v>0</v>
      </c>
      <c r="Y163" s="27">
        <f>Y164+Y165+Y166+Y167+Y168+Y169+Y170+Y171</f>
        <v>0</v>
      </c>
      <c r="Z163" s="1"/>
      <c r="AA163" s="1"/>
      <c r="AB163" s="1"/>
    </row>
    <row r="164">
      <c r="A164" s="29" t="s">
        <v>305</v>
      </c>
      <c r="B164" s="30" t="s">
        <v>269</v>
      </c>
      <c r="C164" s="31">
        <v>53</v>
      </c>
      <c r="D164" s="40"/>
      <c r="E164" s="33">
        <v>3132</v>
      </c>
      <c r="F164" s="33">
        <v>271</v>
      </c>
      <c r="G164" s="31"/>
      <c r="H164" s="33"/>
      <c r="I164" s="40"/>
      <c r="J164" s="40"/>
      <c r="K164" s="33">
        <v>5594</v>
      </c>
      <c r="L164" s="33">
        <v>18658</v>
      </c>
      <c r="M164" s="40"/>
      <c r="N164" s="40"/>
      <c r="O164" s="40"/>
      <c r="P164" s="40"/>
      <c r="Q164" s="40"/>
      <c r="R164" s="40"/>
      <c r="S164" s="40"/>
      <c r="T164" s="40">
        <v>138</v>
      </c>
      <c r="U164" s="40"/>
      <c r="V164" s="40"/>
      <c r="W164" s="40">
        <v>154</v>
      </c>
      <c r="X164" s="40"/>
      <c r="Y164" s="40"/>
    </row>
    <row r="165" ht="25.5">
      <c r="A165" s="29" t="s">
        <v>306</v>
      </c>
      <c r="B165" s="30" t="s">
        <v>307</v>
      </c>
      <c r="C165" s="31">
        <v>20</v>
      </c>
      <c r="D165" s="40"/>
      <c r="E165" s="33">
        <v>153</v>
      </c>
      <c r="F165" s="33">
        <v>266</v>
      </c>
      <c r="G165" s="31"/>
      <c r="H165" s="33"/>
      <c r="I165" s="40"/>
      <c r="J165" s="40"/>
      <c r="K165" s="33">
        <v>291</v>
      </c>
      <c r="L165" s="33">
        <v>381</v>
      </c>
      <c r="M165" s="40"/>
      <c r="N165" s="40"/>
      <c r="O165" s="40"/>
      <c r="P165" s="40"/>
      <c r="Q165" s="40"/>
      <c r="R165" s="40"/>
      <c r="S165" s="40"/>
      <c r="T165" s="40">
        <v>25</v>
      </c>
      <c r="U165" s="40"/>
      <c r="V165" s="40"/>
      <c r="W165" s="40"/>
      <c r="X165" s="40"/>
      <c r="Y165" s="40"/>
    </row>
    <row r="166" ht="25.5">
      <c r="A166" s="29" t="s">
        <v>308</v>
      </c>
      <c r="B166" s="30" t="s">
        <v>309</v>
      </c>
      <c r="C166" s="31"/>
      <c r="D166" s="40"/>
      <c r="E166" s="33">
        <v>66</v>
      </c>
      <c r="F166" s="33"/>
      <c r="G166" s="31"/>
      <c r="H166" s="33"/>
      <c r="I166" s="40"/>
      <c r="J166" s="40"/>
      <c r="K166" s="33">
        <v>339</v>
      </c>
      <c r="L166" s="33">
        <v>104</v>
      </c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ht="25.5">
      <c r="A167" s="29" t="s">
        <v>310</v>
      </c>
      <c r="B167" s="30" t="s">
        <v>311</v>
      </c>
      <c r="C167" s="31"/>
      <c r="D167" s="40"/>
      <c r="E167" s="33"/>
      <c r="F167" s="33"/>
      <c r="G167" s="31"/>
      <c r="H167" s="33"/>
      <c r="I167" s="40"/>
      <c r="J167" s="40"/>
      <c r="K167" s="33">
        <v>192</v>
      </c>
      <c r="L167" s="33">
        <v>729</v>
      </c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>
      <c r="A168" s="29" t="s">
        <v>312</v>
      </c>
      <c r="B168" s="30" t="s">
        <v>313</v>
      </c>
      <c r="C168" s="31">
        <v>90</v>
      </c>
      <c r="D168" s="40"/>
      <c r="E168" s="33">
        <v>171</v>
      </c>
      <c r="F168" s="33">
        <v>1043</v>
      </c>
      <c r="G168" s="31"/>
      <c r="H168" s="33"/>
      <c r="I168" s="40"/>
      <c r="J168" s="40"/>
      <c r="K168" s="33">
        <v>841</v>
      </c>
      <c r="L168" s="33">
        <v>675</v>
      </c>
      <c r="M168" s="40"/>
      <c r="N168" s="40"/>
      <c r="O168" s="40"/>
      <c r="P168" s="40"/>
      <c r="Q168" s="40"/>
      <c r="R168" s="40"/>
      <c r="S168" s="40"/>
      <c r="T168" s="40"/>
      <c r="U168" s="40"/>
      <c r="V168" s="40" t="s">
        <v>314</v>
      </c>
      <c r="W168" s="40"/>
      <c r="X168" s="40"/>
      <c r="Y168" s="40"/>
    </row>
    <row r="169">
      <c r="A169" s="29" t="s">
        <v>315</v>
      </c>
      <c r="B169" s="30" t="s">
        <v>316</v>
      </c>
      <c r="C169" s="31"/>
      <c r="D169" s="40"/>
      <c r="E169" s="33"/>
      <c r="F169" s="33">
        <v>47</v>
      </c>
      <c r="G169" s="31"/>
      <c r="H169" s="33"/>
      <c r="I169" s="40"/>
      <c r="J169" s="40"/>
      <c r="K169" s="33">
        <v>30</v>
      </c>
      <c r="L169" s="33">
        <v>20</v>
      </c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>
      <c r="A170" s="29" t="s">
        <v>317</v>
      </c>
      <c r="B170" s="30" t="s">
        <v>318</v>
      </c>
      <c r="C170" s="31"/>
      <c r="D170" s="40"/>
      <c r="E170" s="33">
        <v>28</v>
      </c>
      <c r="F170" s="33"/>
      <c r="G170" s="31"/>
      <c r="H170" s="33"/>
      <c r="I170" s="40"/>
      <c r="J170" s="40"/>
      <c r="K170" s="33">
        <v>66</v>
      </c>
      <c r="L170" s="33">
        <v>41</v>
      </c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>
      <c r="A171" s="29" t="s">
        <v>319</v>
      </c>
      <c r="B171" s="30" t="s">
        <v>320</v>
      </c>
      <c r="C171" s="31"/>
      <c r="D171" s="40"/>
      <c r="E171" s="33"/>
      <c r="F171" s="33"/>
      <c r="G171" s="31"/>
      <c r="H171" s="33"/>
      <c r="I171" s="40"/>
      <c r="J171" s="40"/>
      <c r="K171" s="33"/>
      <c r="L171" s="33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>
      <c r="A172" s="25">
        <v>17</v>
      </c>
      <c r="B172" s="26" t="s">
        <v>321</v>
      </c>
      <c r="C172" s="27">
        <f>C173+C176+C177+C178+C179+C180</f>
        <v>1592</v>
      </c>
      <c r="D172" s="27">
        <f>D173+D176+D177+D178+D179+D180</f>
        <v>0</v>
      </c>
      <c r="E172" s="27">
        <f>E173+E176+E177+E178+E179+E180</f>
        <v>975</v>
      </c>
      <c r="F172" s="27">
        <f>F173+F176+F177+F178+F179+F180</f>
        <v>0</v>
      </c>
      <c r="G172" s="27">
        <f>G173+G176+G177+G178+G179+G180</f>
        <v>0</v>
      </c>
      <c r="H172" s="27">
        <f>H173+H176+H177+H178+H179+H180</f>
        <v>848</v>
      </c>
      <c r="I172" s="27">
        <f>I173+I176+I177+I178+I179+I180</f>
        <v>0</v>
      </c>
      <c r="J172" s="27">
        <f>J173+J176+J177+J178+J179+J180</f>
        <v>0</v>
      </c>
      <c r="K172" s="27">
        <f>K173+K174+K175+K176+K177+K178+K179+K180</f>
        <v>4024</v>
      </c>
      <c r="L172" s="27">
        <f>L173+L174+L175+L176+L177+L178+L179+L180</f>
        <v>1321</v>
      </c>
      <c r="M172" s="27">
        <f>M173+M176+M177+M178+M179+M180</f>
        <v>0</v>
      </c>
      <c r="N172" s="27">
        <f>N173+N176+N177+N178+N179+N180</f>
        <v>0</v>
      </c>
      <c r="O172" s="27">
        <f>O173+O176+O177+O178+O179+O180</f>
        <v>0</v>
      </c>
      <c r="P172" s="27">
        <f>P173+P176+P177+P178+P179+P180</f>
        <v>0</v>
      </c>
      <c r="Q172" s="27">
        <f>Q173+Q176+Q177+Q178+Q179+Q180</f>
        <v>0</v>
      </c>
      <c r="R172" s="27">
        <f>R173+R176+R177+R178+R179+R180</f>
        <v>0</v>
      </c>
      <c r="S172" s="27">
        <f>S173+S176+S177+S178+S179+S180</f>
        <v>0</v>
      </c>
      <c r="T172" s="27">
        <f>T173+T176+T177+T178+T179+T180</f>
        <v>484</v>
      </c>
      <c r="U172" s="27">
        <f>U173+U176+U177+U178+U179+U180</f>
        <v>0</v>
      </c>
      <c r="V172" s="27">
        <f>V173+V176+V177+V178+V179+V180</f>
        <v>0</v>
      </c>
      <c r="W172" s="27">
        <f>W173+W176+W177+W178+W179+W180</f>
        <v>0</v>
      </c>
      <c r="X172" s="27">
        <f>X173+X176+X177+X178+X179+X180</f>
        <v>0</v>
      </c>
      <c r="Y172" s="27">
        <f>Y173+Y176+Y177+Y178+Y179+Y180</f>
        <v>0</v>
      </c>
      <c r="Z172" s="1"/>
      <c r="AA172" s="1"/>
      <c r="AB172" s="1"/>
    </row>
    <row r="173" ht="25.5">
      <c r="A173" s="29" t="s">
        <v>322</v>
      </c>
      <c r="B173" s="30" t="s">
        <v>323</v>
      </c>
      <c r="C173" s="52">
        <v>1440</v>
      </c>
      <c r="D173" s="65"/>
      <c r="E173" s="47">
        <v>36</v>
      </c>
      <c r="F173" s="73"/>
      <c r="G173" s="31"/>
      <c r="H173" s="33"/>
      <c r="I173" s="40"/>
      <c r="J173" s="40"/>
      <c r="K173" s="33"/>
      <c r="L173" s="33"/>
      <c r="M173" s="40"/>
      <c r="N173" s="40"/>
      <c r="O173" s="40"/>
      <c r="P173" s="40"/>
      <c r="Q173" s="40"/>
      <c r="R173" s="40"/>
      <c r="S173" s="65"/>
      <c r="T173" s="70">
        <v>318</v>
      </c>
      <c r="U173" s="48"/>
      <c r="V173" s="40"/>
      <c r="W173" s="40"/>
      <c r="X173" s="40"/>
      <c r="Y173" s="40"/>
    </row>
    <row r="174" ht="25.5">
      <c r="A174" s="29" t="s">
        <v>324</v>
      </c>
      <c r="B174" s="30" t="s">
        <v>325</v>
      </c>
      <c r="C174" s="61"/>
      <c r="D174" s="65"/>
      <c r="E174" s="63"/>
      <c r="F174" s="73"/>
      <c r="G174" s="31"/>
      <c r="H174" s="33"/>
      <c r="I174" s="40"/>
      <c r="J174" s="40"/>
      <c r="K174" s="33">
        <v>767</v>
      </c>
      <c r="L174" s="33">
        <v>146</v>
      </c>
      <c r="M174" s="40"/>
      <c r="N174" s="40"/>
      <c r="O174" s="40"/>
      <c r="P174" s="40"/>
      <c r="Q174" s="40"/>
      <c r="R174" s="40"/>
      <c r="S174" s="65"/>
      <c r="T174" s="71"/>
      <c r="U174" s="48"/>
      <c r="V174" s="40"/>
      <c r="W174" s="40"/>
      <c r="X174" s="40"/>
      <c r="Y174" s="40"/>
    </row>
    <row r="175" ht="25.5">
      <c r="A175" s="29" t="s">
        <v>326</v>
      </c>
      <c r="B175" s="30" t="s">
        <v>327</v>
      </c>
      <c r="C175" s="41"/>
      <c r="D175" s="65"/>
      <c r="E175" s="50"/>
      <c r="F175" s="73"/>
      <c r="G175" s="31"/>
      <c r="H175" s="33"/>
      <c r="I175" s="40"/>
      <c r="J175" s="40"/>
      <c r="K175" s="33">
        <v>300</v>
      </c>
      <c r="L175" s="33">
        <v>21</v>
      </c>
      <c r="M175" s="40"/>
      <c r="N175" s="40"/>
      <c r="O175" s="40"/>
      <c r="P175" s="40"/>
      <c r="Q175" s="40"/>
      <c r="R175" s="40"/>
      <c r="S175" s="65"/>
      <c r="T175" s="72"/>
      <c r="U175" s="48"/>
      <c r="V175" s="40"/>
      <c r="W175" s="40"/>
      <c r="X175" s="40"/>
      <c r="Y175" s="40"/>
    </row>
    <row r="176">
      <c r="A176" s="29" t="s">
        <v>328</v>
      </c>
      <c r="B176" s="30" t="s">
        <v>329</v>
      </c>
      <c r="C176" s="31">
        <v>152</v>
      </c>
      <c r="D176" s="40"/>
      <c r="E176" s="49">
        <v>239</v>
      </c>
      <c r="F176" s="33"/>
      <c r="G176" s="31"/>
      <c r="H176" s="33"/>
      <c r="I176" s="40"/>
      <c r="J176" s="40"/>
      <c r="K176" s="33">
        <v>818</v>
      </c>
      <c r="L176" s="33">
        <v>179</v>
      </c>
      <c r="M176" s="40"/>
      <c r="N176" s="40"/>
      <c r="O176" s="40"/>
      <c r="P176" s="40"/>
      <c r="Q176" s="40"/>
      <c r="R176" s="40"/>
      <c r="S176" s="40"/>
      <c r="T176" s="45"/>
      <c r="U176" s="40"/>
      <c r="V176" s="40"/>
      <c r="W176" s="40"/>
      <c r="X176" s="40"/>
      <c r="Y176" s="40"/>
    </row>
    <row r="177">
      <c r="A177" s="29" t="s">
        <v>330</v>
      </c>
      <c r="B177" s="30" t="s">
        <v>331</v>
      </c>
      <c r="C177" s="31"/>
      <c r="D177" s="40"/>
      <c r="E177" s="33">
        <v>305</v>
      </c>
      <c r="F177" s="33"/>
      <c r="G177" s="31"/>
      <c r="H177" s="33"/>
      <c r="I177" s="40"/>
      <c r="J177" s="40"/>
      <c r="K177" s="33">
        <v>1624</v>
      </c>
      <c r="L177" s="33">
        <v>204</v>
      </c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ht="25.5">
      <c r="A178" s="29" t="s">
        <v>332</v>
      </c>
      <c r="B178" s="30" t="s">
        <v>333</v>
      </c>
      <c r="C178" s="31"/>
      <c r="D178" s="40"/>
      <c r="E178" s="33">
        <v>181</v>
      </c>
      <c r="F178" s="33"/>
      <c r="G178" s="31"/>
      <c r="H178" s="33">
        <v>217</v>
      </c>
      <c r="I178" s="40"/>
      <c r="J178" s="40"/>
      <c r="K178" s="33">
        <v>112</v>
      </c>
      <c r="L178" s="33">
        <v>193</v>
      </c>
      <c r="M178" s="40"/>
      <c r="N178" s="40"/>
      <c r="O178" s="40"/>
      <c r="P178" s="40"/>
      <c r="Q178" s="40"/>
      <c r="R178" s="40"/>
      <c r="S178" s="40"/>
      <c r="T178" s="40">
        <v>166</v>
      </c>
      <c r="U178" s="40"/>
      <c r="V178" s="40"/>
      <c r="W178" s="40"/>
      <c r="X178" s="40"/>
      <c r="Y178" s="40"/>
    </row>
    <row r="179" ht="25.5">
      <c r="A179" s="29" t="s">
        <v>334</v>
      </c>
      <c r="B179" s="30" t="s">
        <v>335</v>
      </c>
      <c r="C179" s="31"/>
      <c r="D179" s="40"/>
      <c r="E179" s="33">
        <v>176</v>
      </c>
      <c r="F179" s="33"/>
      <c r="G179" s="31"/>
      <c r="H179" s="33">
        <v>631</v>
      </c>
      <c r="I179" s="40"/>
      <c r="J179" s="40"/>
      <c r="K179" s="33">
        <v>289</v>
      </c>
      <c r="L179" s="33">
        <v>471</v>
      </c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>
      <c r="A180" s="29" t="s">
        <v>336</v>
      </c>
      <c r="B180" s="30" t="s">
        <v>337</v>
      </c>
      <c r="C180" s="31"/>
      <c r="D180" s="40"/>
      <c r="E180" s="33">
        <v>38</v>
      </c>
      <c r="F180" s="33"/>
      <c r="G180" s="31"/>
      <c r="H180" s="33"/>
      <c r="I180" s="40"/>
      <c r="J180" s="40"/>
      <c r="K180" s="33">
        <v>114</v>
      </c>
      <c r="L180" s="33">
        <v>107</v>
      </c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>
      <c r="A181" s="25">
        <v>18</v>
      </c>
      <c r="B181" s="26" t="s">
        <v>338</v>
      </c>
      <c r="C181" s="27">
        <f>C182+C183+C184+C185+C186+C187</f>
        <v>238</v>
      </c>
      <c r="D181" s="27">
        <f>D182+D183+D184+D185+D186+D187</f>
        <v>0</v>
      </c>
      <c r="E181" s="27">
        <f>E182+E186+E187</f>
        <v>292</v>
      </c>
      <c r="F181" s="27">
        <f>F182+F183+F184+F185+F186+F187</f>
        <v>0</v>
      </c>
      <c r="G181" s="27">
        <f>G182+G183+G184+G185+G186+G187</f>
        <v>0</v>
      </c>
      <c r="H181" s="27">
        <f>H182+H183+H184+H185+H186+H187</f>
        <v>0</v>
      </c>
      <c r="I181" s="27">
        <f>I182+I183+I184+I185+I186+I187</f>
        <v>0</v>
      </c>
      <c r="J181" s="27">
        <f>J182+J183+J184+J185+J186+J187</f>
        <v>0</v>
      </c>
      <c r="K181" s="27">
        <f>K182+K186+K187</f>
        <v>2155</v>
      </c>
      <c r="L181" s="27">
        <f>L182+L186+L187</f>
        <v>4202</v>
      </c>
      <c r="M181" s="27">
        <f>M182+M183+M184+M185+M186+M187</f>
        <v>0</v>
      </c>
      <c r="N181" s="27">
        <f>N182+N183+N184+N185+N186+N187</f>
        <v>953</v>
      </c>
      <c r="O181" s="27">
        <f>O182+O183+O184+O185+O186+O187</f>
        <v>0</v>
      </c>
      <c r="P181" s="27">
        <f>P182+P183+P184+P185+P186+P187</f>
        <v>0</v>
      </c>
      <c r="Q181" s="27">
        <f>Q182+Q183+Q184+Q185+Q186+Q187</f>
        <v>781</v>
      </c>
      <c r="R181" s="27">
        <f>R182+R183+R184+R185+R186+R187</f>
        <v>0</v>
      </c>
      <c r="S181" s="27">
        <f>S182+S183+S184+S185+S186+S187</f>
        <v>0</v>
      </c>
      <c r="T181" s="27">
        <f>T182+T183+T184+T185+T186+T187</f>
        <v>4597</v>
      </c>
      <c r="U181" s="27">
        <f>U182+U183+U184+U185+U186+U187</f>
        <v>0</v>
      </c>
      <c r="V181" s="27">
        <f>V182+V183+V184+V185+V186+V187</f>
        <v>0</v>
      </c>
      <c r="W181" s="27">
        <f>W182+W183+W184+W185+W186+W187</f>
        <v>162</v>
      </c>
      <c r="X181" s="27">
        <f>X182+X183+X184+X185+X186+X187</f>
        <v>0</v>
      </c>
      <c r="Y181" s="27">
        <f>Y182+Y183+Y184+Y185+Y186+Y187</f>
        <v>0</v>
      </c>
      <c r="Z181" s="1"/>
      <c r="AA181" s="1"/>
      <c r="AB181" s="1"/>
    </row>
    <row r="182">
      <c r="A182" s="29" t="s">
        <v>339</v>
      </c>
      <c r="B182" s="30" t="s">
        <v>340</v>
      </c>
      <c r="C182" s="31"/>
      <c r="D182" s="65"/>
      <c r="E182" s="47">
        <v>87</v>
      </c>
      <c r="F182" s="73"/>
      <c r="G182" s="31"/>
      <c r="H182" s="33"/>
      <c r="I182" s="40"/>
      <c r="J182" s="65"/>
      <c r="K182" s="47">
        <v>288</v>
      </c>
      <c r="L182" s="47">
        <v>284</v>
      </c>
      <c r="M182" s="48"/>
      <c r="N182" s="40"/>
      <c r="O182" s="40"/>
      <c r="P182" s="40"/>
      <c r="Q182" s="40"/>
      <c r="R182" s="40"/>
      <c r="S182" s="65"/>
      <c r="T182" s="70">
        <v>455</v>
      </c>
      <c r="U182" s="48"/>
      <c r="V182" s="40"/>
      <c r="W182" s="40"/>
      <c r="X182" s="40"/>
      <c r="Y182" s="40"/>
    </row>
    <row r="183">
      <c r="A183" s="29" t="s">
        <v>341</v>
      </c>
      <c r="B183" s="30" t="s">
        <v>342</v>
      </c>
      <c r="C183" s="31"/>
      <c r="D183" s="65"/>
      <c r="E183" s="63"/>
      <c r="F183" s="73"/>
      <c r="G183" s="31"/>
      <c r="H183" s="33"/>
      <c r="I183" s="40"/>
      <c r="J183" s="65"/>
      <c r="K183" s="63"/>
      <c r="L183" s="63"/>
      <c r="M183" s="48"/>
      <c r="N183" s="40"/>
      <c r="O183" s="40"/>
      <c r="P183" s="40"/>
      <c r="Q183" s="40"/>
      <c r="R183" s="40"/>
      <c r="S183" s="65"/>
      <c r="T183" s="71"/>
      <c r="U183" s="48"/>
      <c r="V183" s="40"/>
      <c r="W183" s="40"/>
      <c r="X183" s="40"/>
      <c r="Y183" s="40"/>
    </row>
    <row r="184">
      <c r="A184" s="29" t="s">
        <v>343</v>
      </c>
      <c r="B184" s="30" t="s">
        <v>344</v>
      </c>
      <c r="C184" s="31"/>
      <c r="D184" s="65"/>
      <c r="E184" s="63"/>
      <c r="F184" s="73"/>
      <c r="G184" s="31"/>
      <c r="H184" s="33"/>
      <c r="I184" s="40"/>
      <c r="J184" s="65"/>
      <c r="K184" s="63"/>
      <c r="L184" s="63"/>
      <c r="M184" s="48"/>
      <c r="N184" s="40"/>
      <c r="O184" s="40"/>
      <c r="P184" s="40"/>
      <c r="Q184" s="40"/>
      <c r="R184" s="40"/>
      <c r="S184" s="65"/>
      <c r="T184" s="71"/>
      <c r="U184" s="48"/>
      <c r="V184" s="40"/>
      <c r="W184" s="40"/>
      <c r="X184" s="40"/>
      <c r="Y184" s="40"/>
    </row>
    <row r="185">
      <c r="A185" s="29" t="s">
        <v>345</v>
      </c>
      <c r="B185" s="30" t="s">
        <v>346</v>
      </c>
      <c r="C185" s="31"/>
      <c r="D185" s="65"/>
      <c r="E185" s="50"/>
      <c r="F185" s="73"/>
      <c r="G185" s="31"/>
      <c r="H185" s="33"/>
      <c r="I185" s="40"/>
      <c r="J185" s="65"/>
      <c r="K185" s="50"/>
      <c r="L185" s="50"/>
      <c r="M185" s="48"/>
      <c r="N185" s="40"/>
      <c r="O185" s="40"/>
      <c r="P185" s="40"/>
      <c r="Q185" s="40"/>
      <c r="R185" s="40"/>
      <c r="S185" s="65"/>
      <c r="T185" s="72"/>
      <c r="U185" s="48"/>
      <c r="V185" s="40"/>
      <c r="W185" s="40"/>
      <c r="X185" s="40"/>
      <c r="Y185" s="40"/>
    </row>
    <row r="186">
      <c r="A186" s="29" t="s">
        <v>347</v>
      </c>
      <c r="B186" s="30" t="s">
        <v>348</v>
      </c>
      <c r="C186" s="31">
        <v>238</v>
      </c>
      <c r="D186" s="40"/>
      <c r="E186" s="49">
        <v>205</v>
      </c>
      <c r="F186" s="33"/>
      <c r="G186" s="31"/>
      <c r="H186" s="33"/>
      <c r="I186" s="40"/>
      <c r="J186" s="40"/>
      <c r="K186" s="49">
        <v>1867</v>
      </c>
      <c r="L186" s="49">
        <v>3780</v>
      </c>
      <c r="M186" s="40"/>
      <c r="N186" s="40">
        <v>953</v>
      </c>
      <c r="O186" s="40"/>
      <c r="P186" s="40"/>
      <c r="Q186" s="40">
        <v>781</v>
      </c>
      <c r="R186" s="40"/>
      <c r="S186" s="40"/>
      <c r="T186" s="45">
        <v>4031</v>
      </c>
      <c r="U186" s="40"/>
      <c r="V186" s="40"/>
      <c r="W186" s="40">
        <v>162</v>
      </c>
      <c r="X186" s="40"/>
      <c r="Y186" s="40"/>
      <c r="Z186" s="1"/>
      <c r="AA186" s="1"/>
      <c r="AB186" s="1"/>
    </row>
    <row r="187">
      <c r="A187" s="29" t="s">
        <v>349</v>
      </c>
      <c r="B187" s="30" t="s">
        <v>350</v>
      </c>
      <c r="C187" s="31"/>
      <c r="D187" s="40"/>
      <c r="E187" s="33"/>
      <c r="F187" s="33"/>
      <c r="G187" s="31"/>
      <c r="H187" s="33"/>
      <c r="I187" s="40"/>
      <c r="J187" s="40"/>
      <c r="K187" s="33"/>
      <c r="L187" s="33">
        <v>138</v>
      </c>
      <c r="M187" s="40"/>
      <c r="N187" s="40"/>
      <c r="O187" s="40"/>
      <c r="P187" s="40"/>
      <c r="Q187" s="40"/>
      <c r="R187" s="40"/>
      <c r="S187" s="40"/>
      <c r="T187" s="40">
        <v>111</v>
      </c>
      <c r="U187" s="40"/>
      <c r="V187" s="40"/>
      <c r="W187" s="40"/>
      <c r="X187" s="40"/>
      <c r="Y187" s="40"/>
      <c r="Z187" s="1"/>
      <c r="AA187" s="1"/>
    </row>
    <row r="188">
      <c r="A188" s="25">
        <v>19</v>
      </c>
      <c r="B188" s="26" t="s">
        <v>351</v>
      </c>
      <c r="C188" s="27">
        <f>C189+C190+C191+C192</f>
        <v>10</v>
      </c>
      <c r="D188" s="27">
        <f>D189+D190+D191+D192</f>
        <v>0</v>
      </c>
      <c r="E188" s="27">
        <f>E189+E190+E191+E192</f>
        <v>67</v>
      </c>
      <c r="F188" s="27">
        <f>F189+F190+F191+F192</f>
        <v>0</v>
      </c>
      <c r="G188" s="27">
        <f>G189+G190+G191+G192</f>
        <v>0</v>
      </c>
      <c r="H188" s="27">
        <f>H189+H190+H191+H192</f>
        <v>805</v>
      </c>
      <c r="I188" s="27">
        <f>I189+I190+I191+I192</f>
        <v>0</v>
      </c>
      <c r="J188" s="27">
        <f>J189+J190+J191+J192</f>
        <v>0</v>
      </c>
      <c r="K188" s="27">
        <f>K189+K190+K191+K192</f>
        <v>135</v>
      </c>
      <c r="L188" s="27">
        <f>L189+L190+L191+L192</f>
        <v>1439</v>
      </c>
      <c r="M188" s="27">
        <f>M189+M190+M191+M192</f>
        <v>0</v>
      </c>
      <c r="N188" s="27">
        <f>N189+N190+N191+N192</f>
        <v>193</v>
      </c>
      <c r="O188" s="27">
        <f>O189+O190+O191+O192</f>
        <v>310</v>
      </c>
      <c r="P188" s="27">
        <f>P189+P190+P191+P192</f>
        <v>0</v>
      </c>
      <c r="Q188" s="27">
        <f>Q189+Q190+Q191+Q192</f>
        <v>229</v>
      </c>
      <c r="R188" s="27">
        <f>R189+R190+R191+R192</f>
        <v>0</v>
      </c>
      <c r="S188" s="27">
        <f>S189+S190+S191+S192</f>
        <v>0</v>
      </c>
      <c r="T188" s="27">
        <f>T189+T190+T191+T192</f>
        <v>1179</v>
      </c>
      <c r="U188" s="27">
        <f>U189+U190+U191+U192</f>
        <v>0</v>
      </c>
      <c r="V188" s="27">
        <f>V189+V190+V191+V192</f>
        <v>0</v>
      </c>
      <c r="W188" s="27">
        <f>W189+W190+W191+W192</f>
        <v>983</v>
      </c>
      <c r="X188" s="27">
        <f>X189+X190+X191+X192</f>
        <v>19</v>
      </c>
      <c r="Y188" s="27">
        <f>Y189+Y190+Y191+Y192</f>
        <v>0</v>
      </c>
      <c r="Z188" s="1"/>
      <c r="AA188" s="1"/>
    </row>
    <row r="189">
      <c r="A189" s="29" t="s">
        <v>352</v>
      </c>
      <c r="B189" s="30" t="s">
        <v>269</v>
      </c>
      <c r="C189" s="31">
        <v>10</v>
      </c>
      <c r="D189" s="40"/>
      <c r="E189" s="33">
        <v>67</v>
      </c>
      <c r="F189" s="33"/>
      <c r="G189" s="31"/>
      <c r="H189" s="33">
        <v>386</v>
      </c>
      <c r="I189" s="40"/>
      <c r="J189" s="40"/>
      <c r="K189" s="33">
        <v>135</v>
      </c>
      <c r="L189" s="33">
        <v>953</v>
      </c>
      <c r="M189" s="40"/>
      <c r="N189" s="40"/>
      <c r="O189" s="40"/>
      <c r="P189" s="40"/>
      <c r="Q189" s="40"/>
      <c r="R189" s="40"/>
      <c r="S189" s="40"/>
      <c r="T189" s="40">
        <v>24</v>
      </c>
      <c r="U189" s="40"/>
      <c r="V189" s="40"/>
      <c r="W189" s="40">
        <v>60</v>
      </c>
      <c r="X189" s="40"/>
      <c r="Y189" s="40"/>
    </row>
    <row r="190">
      <c r="A190" s="29" t="s">
        <v>353</v>
      </c>
      <c r="B190" s="30" t="s">
        <v>354</v>
      </c>
      <c r="C190" s="31"/>
      <c r="D190" s="40"/>
      <c r="E190" s="33"/>
      <c r="F190" s="33"/>
      <c r="G190" s="31"/>
      <c r="H190" s="33">
        <v>173</v>
      </c>
      <c r="I190" s="40"/>
      <c r="J190" s="40"/>
      <c r="K190" s="33"/>
      <c r="L190" s="33">
        <v>180</v>
      </c>
      <c r="M190" s="40"/>
      <c r="N190" s="40">
        <v>193</v>
      </c>
      <c r="O190" s="40">
        <v>310</v>
      </c>
      <c r="P190" s="40"/>
      <c r="Q190" s="40">
        <v>229</v>
      </c>
      <c r="R190" s="40"/>
      <c r="S190" s="40"/>
      <c r="T190" s="40">
        <v>480</v>
      </c>
      <c r="U190" s="40"/>
      <c r="V190" s="40"/>
      <c r="W190" s="40">
        <v>83</v>
      </c>
      <c r="X190" s="40">
        <v>19</v>
      </c>
      <c r="Y190" s="40"/>
    </row>
    <row r="191">
      <c r="A191" s="29" t="s">
        <v>355</v>
      </c>
      <c r="B191" s="30" t="s">
        <v>356</v>
      </c>
      <c r="C191" s="31"/>
      <c r="D191" s="40"/>
      <c r="E191" s="33"/>
      <c r="F191" s="33"/>
      <c r="G191" s="31"/>
      <c r="H191" s="33">
        <v>246</v>
      </c>
      <c r="I191" s="40"/>
      <c r="J191" s="40"/>
      <c r="K191" s="33"/>
      <c r="L191" s="33">
        <v>306</v>
      </c>
      <c r="M191" s="40"/>
      <c r="N191" s="40"/>
      <c r="O191" s="40"/>
      <c r="P191" s="40"/>
      <c r="Q191" s="40"/>
      <c r="R191" s="40"/>
      <c r="S191" s="40"/>
      <c r="T191" s="40">
        <v>675</v>
      </c>
      <c r="U191" s="40"/>
      <c r="V191" s="40"/>
      <c r="W191" s="40">
        <v>840</v>
      </c>
      <c r="X191" s="40"/>
      <c r="Y191" s="40"/>
      <c r="Z191" s="1"/>
      <c r="AA191" s="1"/>
      <c r="AB191" s="1"/>
    </row>
    <row r="192">
      <c r="A192" s="29" t="s">
        <v>357</v>
      </c>
      <c r="B192" s="30" t="s">
        <v>233</v>
      </c>
      <c r="C192" s="31"/>
      <c r="D192" s="40"/>
      <c r="E192" s="33"/>
      <c r="F192" s="33"/>
      <c r="G192" s="31"/>
      <c r="H192" s="33"/>
      <c r="I192" s="40"/>
      <c r="J192" s="40"/>
      <c r="K192" s="33"/>
      <c r="L192" s="33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1"/>
      <c r="AA192" s="1"/>
    </row>
    <row r="193">
      <c r="A193" s="25">
        <v>20</v>
      </c>
      <c r="B193" s="26" t="s">
        <v>358</v>
      </c>
      <c r="C193" s="27">
        <f>C194+C195+C196+C197+C198+C199+C200</f>
        <v>0</v>
      </c>
      <c r="D193" s="27">
        <f>D194+D195+D196+D197+D198+D199+D200</f>
        <v>0</v>
      </c>
      <c r="E193" s="27">
        <f>E194+E195+E196+E197+E198+E199+E200</f>
        <v>1737</v>
      </c>
      <c r="F193" s="27">
        <f>F194+F195+F196+F197+F198+F199+F200</f>
        <v>0</v>
      </c>
      <c r="G193" s="27">
        <f>G194+G195+G196+G197+G198+G199+G200</f>
        <v>0</v>
      </c>
      <c r="H193" s="27">
        <f>H194+H195+H196+H197+H198+H199+H200</f>
        <v>4341</v>
      </c>
      <c r="I193" s="27">
        <f>I194+I195+I196+I197+I198+I199+I200</f>
        <v>0</v>
      </c>
      <c r="J193" s="27">
        <f>J194+J195+J196+J197+J198+J199+J200</f>
        <v>0</v>
      </c>
      <c r="K193" s="27">
        <f>K194+K195+K196+K197+K198+K199+K200</f>
        <v>0</v>
      </c>
      <c r="L193" s="27">
        <f>L194+L195+L196+L197+L198+L199+L200</f>
        <v>4249</v>
      </c>
      <c r="M193" s="27">
        <f>M194+M195+M196+M197+M198+M199+M200</f>
        <v>0</v>
      </c>
      <c r="N193" s="27">
        <f>N194+N195+N196+N197+N198+N199+N200</f>
        <v>0</v>
      </c>
      <c r="O193" s="27">
        <f>O194+O195+O196+O197+O198+O199+O200</f>
        <v>0</v>
      </c>
      <c r="P193" s="27">
        <f>P194+P195+P196+P197+P198+P199+P200</f>
        <v>0</v>
      </c>
      <c r="Q193" s="27">
        <f>Q194+Q195+Q196+Q197+Q198+Q199+Q200</f>
        <v>0</v>
      </c>
      <c r="R193" s="27">
        <f>R194+R195+R196+R197+R198+R199+R200</f>
        <v>0</v>
      </c>
      <c r="S193" s="27">
        <f>S194+S195+S196+S197+S198+S199+S200</f>
        <v>0</v>
      </c>
      <c r="T193" s="27">
        <f>T194+T195+T196+T197+T198+T199+T200</f>
        <v>3150</v>
      </c>
      <c r="U193" s="27">
        <f>U194+U195+U196+U197+U198+U199+U200</f>
        <v>0</v>
      </c>
      <c r="V193" s="27">
        <f>V194+V195+V196+V197+V198+V199+V200</f>
        <v>0</v>
      </c>
      <c r="W193" s="27">
        <f>W194+W195+W196+W197+W198+W199+W200</f>
        <v>30</v>
      </c>
      <c r="X193" s="27">
        <f>X194+X195+X196+X197+X198+X199+X200</f>
        <v>0</v>
      </c>
      <c r="Y193" s="27">
        <f>Y194+Y195+Y196+Y197+Y198+Y199+Y200</f>
        <v>0</v>
      </c>
      <c r="Z193" s="1"/>
      <c r="AA193" s="1"/>
    </row>
    <row r="194">
      <c r="A194" s="29" t="s">
        <v>359</v>
      </c>
      <c r="B194" s="30" t="s">
        <v>269</v>
      </c>
      <c r="C194" s="31"/>
      <c r="D194" s="40"/>
      <c r="E194" s="33"/>
      <c r="F194" s="33"/>
      <c r="G194" s="31"/>
      <c r="H194" s="33">
        <v>1823</v>
      </c>
      <c r="I194" s="40"/>
      <c r="J194" s="40"/>
      <c r="K194" s="33"/>
      <c r="L194" s="33">
        <v>1255</v>
      </c>
      <c r="M194" s="40"/>
      <c r="N194" s="40"/>
      <c r="O194" s="40"/>
      <c r="P194" s="40"/>
      <c r="Q194" s="40"/>
      <c r="R194" s="40"/>
      <c r="S194" s="40"/>
      <c r="T194" s="40">
        <v>2016</v>
      </c>
      <c r="U194" s="40"/>
      <c r="V194" s="40"/>
      <c r="W194" s="40"/>
      <c r="X194" s="40"/>
      <c r="Y194" s="40"/>
    </row>
    <row r="195">
      <c r="A195" s="29" t="s">
        <v>360</v>
      </c>
      <c r="B195" s="30" t="s">
        <v>361</v>
      </c>
      <c r="C195" s="31"/>
      <c r="D195" s="40"/>
      <c r="E195" s="33"/>
      <c r="F195" s="33"/>
      <c r="G195" s="31"/>
      <c r="H195" s="33">
        <v>281</v>
      </c>
      <c r="I195" s="40"/>
      <c r="J195" s="40"/>
      <c r="K195" s="33"/>
      <c r="L195" s="33">
        <v>253</v>
      </c>
      <c r="M195" s="40"/>
      <c r="N195" s="40"/>
      <c r="O195" s="40"/>
      <c r="P195" s="40"/>
      <c r="Q195" s="40"/>
      <c r="R195" s="40"/>
      <c r="S195" s="40"/>
      <c r="T195" s="40">
        <v>70</v>
      </c>
      <c r="U195" s="40"/>
      <c r="V195" s="40"/>
      <c r="W195" s="40">
        <v>30</v>
      </c>
      <c r="X195" s="40"/>
      <c r="Y195" s="40"/>
    </row>
    <row r="196">
      <c r="A196" s="29" t="s">
        <v>362</v>
      </c>
      <c r="B196" s="30" t="s">
        <v>363</v>
      </c>
      <c r="C196" s="31"/>
      <c r="D196" s="40"/>
      <c r="E196" s="33"/>
      <c r="F196" s="33"/>
      <c r="G196" s="31"/>
      <c r="H196" s="33"/>
      <c r="I196" s="40"/>
      <c r="J196" s="40"/>
      <c r="K196" s="33"/>
      <c r="L196" s="33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>
      <c r="A197" s="29" t="s">
        <v>364</v>
      </c>
      <c r="B197" s="30" t="s">
        <v>365</v>
      </c>
      <c r="C197" s="31"/>
      <c r="D197" s="40"/>
      <c r="E197" s="33"/>
      <c r="F197" s="33"/>
      <c r="G197" s="31"/>
      <c r="H197" s="33">
        <v>138</v>
      </c>
      <c r="I197" s="40"/>
      <c r="J197" s="40"/>
      <c r="K197" s="33"/>
      <c r="L197" s="33">
        <v>550</v>
      </c>
      <c r="M197" s="40"/>
      <c r="N197" s="40"/>
      <c r="O197" s="40"/>
      <c r="P197" s="40"/>
      <c r="Q197" s="40"/>
      <c r="R197" s="40"/>
      <c r="S197" s="40"/>
      <c r="T197" s="40">
        <v>272</v>
      </c>
      <c r="U197" s="40"/>
      <c r="V197" s="40"/>
      <c r="W197" s="40"/>
      <c r="X197" s="40"/>
      <c r="Y197" s="40"/>
    </row>
    <row r="198">
      <c r="A198" s="29" t="s">
        <v>366</v>
      </c>
      <c r="B198" s="30" t="s">
        <v>367</v>
      </c>
      <c r="C198" s="31"/>
      <c r="D198" s="40"/>
      <c r="E198" s="33">
        <v>1235</v>
      </c>
      <c r="F198" s="33"/>
      <c r="G198" s="31"/>
      <c r="H198" s="33">
        <v>2099</v>
      </c>
      <c r="I198" s="40"/>
      <c r="J198" s="40"/>
      <c r="K198" s="33"/>
      <c r="L198" s="33">
        <v>1553</v>
      </c>
      <c r="M198" s="40"/>
      <c r="N198" s="40"/>
      <c r="O198" s="40"/>
      <c r="P198" s="40"/>
      <c r="Q198" s="40"/>
      <c r="R198" s="40"/>
      <c r="S198" s="40"/>
      <c r="T198" s="40">
        <v>792</v>
      </c>
      <c r="U198" s="40"/>
      <c r="V198" s="40"/>
      <c r="W198" s="40"/>
      <c r="X198" s="40"/>
      <c r="Y198" s="40"/>
    </row>
    <row r="199">
      <c r="A199" s="29" t="s">
        <v>368</v>
      </c>
      <c r="B199" s="30" t="s">
        <v>369</v>
      </c>
      <c r="C199" s="31"/>
      <c r="D199" s="40"/>
      <c r="E199" s="33"/>
      <c r="F199" s="33"/>
      <c r="G199" s="31"/>
      <c r="H199" s="33"/>
      <c r="I199" s="40"/>
      <c r="J199" s="40"/>
      <c r="K199" s="33"/>
      <c r="L199" s="33">
        <v>547</v>
      </c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1"/>
      <c r="AA199" s="1"/>
      <c r="AB199" s="1"/>
    </row>
    <row r="200">
      <c r="A200" s="29" t="s">
        <v>370</v>
      </c>
      <c r="B200" s="30" t="s">
        <v>371</v>
      </c>
      <c r="C200" s="31"/>
      <c r="D200" s="40"/>
      <c r="E200" s="33">
        <v>502</v>
      </c>
      <c r="F200" s="33"/>
      <c r="G200" s="31"/>
      <c r="H200" s="33"/>
      <c r="I200" s="40"/>
      <c r="J200" s="40"/>
      <c r="K200" s="33"/>
      <c r="L200" s="33">
        <v>91</v>
      </c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1"/>
      <c r="AA200" s="1"/>
    </row>
    <row r="201">
      <c r="A201" s="25">
        <v>21</v>
      </c>
      <c r="B201" s="26" t="s">
        <v>372</v>
      </c>
      <c r="C201" s="27">
        <f>C202+C203</f>
        <v>10</v>
      </c>
      <c r="D201" s="27">
        <f>D202+D203</f>
        <v>0</v>
      </c>
      <c r="E201" s="27">
        <f>E202+E203</f>
        <v>1676</v>
      </c>
      <c r="F201" s="27">
        <f>F202+F203</f>
        <v>0</v>
      </c>
      <c r="G201" s="27">
        <f>G202+G203</f>
        <v>0</v>
      </c>
      <c r="H201" s="27">
        <f>H202+H203</f>
        <v>0</v>
      </c>
      <c r="I201" s="27">
        <f>I202+I203</f>
        <v>0</v>
      </c>
      <c r="J201" s="27">
        <f>J202+J203</f>
        <v>0</v>
      </c>
      <c r="K201" s="27">
        <f>K202+K203</f>
        <v>1303</v>
      </c>
      <c r="L201" s="27">
        <f>L202+L203</f>
        <v>1692</v>
      </c>
      <c r="M201" s="27">
        <f>M202+M203</f>
        <v>0</v>
      </c>
      <c r="N201" s="27">
        <f>N202+N203</f>
        <v>0</v>
      </c>
      <c r="O201" s="27">
        <f>O202+O203</f>
        <v>0</v>
      </c>
      <c r="P201" s="27">
        <f>P202+P203</f>
        <v>0</v>
      </c>
      <c r="Q201" s="27">
        <f>Q202+Q203</f>
        <v>0</v>
      </c>
      <c r="R201" s="27">
        <f>R202+R203</f>
        <v>0</v>
      </c>
      <c r="S201" s="27">
        <f>S202+S203</f>
        <v>0</v>
      </c>
      <c r="T201" s="27">
        <f>T202+T203</f>
        <v>0</v>
      </c>
      <c r="U201" s="27">
        <f>U202+U203</f>
        <v>0</v>
      </c>
      <c r="V201" s="27">
        <f>V202+V203</f>
        <v>0</v>
      </c>
      <c r="W201" s="27">
        <f>W202+W203</f>
        <v>0</v>
      </c>
      <c r="X201" s="27">
        <f>X202+X203</f>
        <v>0</v>
      </c>
      <c r="Y201" s="27">
        <f>Y202+Y203</f>
        <v>0</v>
      </c>
      <c r="Z201" s="1"/>
      <c r="AA201" s="1"/>
    </row>
    <row r="202">
      <c r="A202" s="29" t="s">
        <v>373</v>
      </c>
      <c r="B202" s="30" t="s">
        <v>269</v>
      </c>
      <c r="C202" s="31">
        <v>10</v>
      </c>
      <c r="D202" s="40"/>
      <c r="E202" s="33">
        <v>1652</v>
      </c>
      <c r="F202" s="33"/>
      <c r="G202" s="31"/>
      <c r="H202" s="33"/>
      <c r="I202" s="40"/>
      <c r="J202" s="40"/>
      <c r="K202" s="33">
        <v>1187</v>
      </c>
      <c r="L202" s="33">
        <v>1585</v>
      </c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1"/>
      <c r="AA202" s="1"/>
      <c r="AB202" s="1"/>
    </row>
    <row r="203">
      <c r="A203" s="29" t="s">
        <v>374</v>
      </c>
      <c r="B203" s="30" t="s">
        <v>375</v>
      </c>
      <c r="C203" s="31"/>
      <c r="D203" s="40"/>
      <c r="E203" s="33">
        <v>24</v>
      </c>
      <c r="F203" s="33"/>
      <c r="G203" s="31"/>
      <c r="H203" s="33"/>
      <c r="I203" s="40"/>
      <c r="J203" s="40"/>
      <c r="K203" s="33">
        <v>116</v>
      </c>
      <c r="L203" s="33">
        <v>107</v>
      </c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1"/>
      <c r="AA203" s="1"/>
    </row>
    <row r="204">
      <c r="A204" s="25">
        <v>22</v>
      </c>
      <c r="B204" s="26" t="s">
        <v>376</v>
      </c>
      <c r="C204" s="27">
        <f>C205+C207+C208+C209+C210+C211+C212+C213</f>
        <v>212</v>
      </c>
      <c r="D204" s="27">
        <f>D205+D207+D208+D209+D210+D211+D212+D213</f>
        <v>0</v>
      </c>
      <c r="E204" s="27">
        <f>E205+E208+E209+E210+E211+E212+E213</f>
        <v>1355</v>
      </c>
      <c r="F204" s="27">
        <f>F205+F207+F208+F209+F210+F211+F212+F213</f>
        <v>88</v>
      </c>
      <c r="G204" s="27">
        <f>G205+G207+G208+G209+G210+G211+G212+G213</f>
        <v>0</v>
      </c>
      <c r="H204" s="27">
        <f>H205+H206+H207+H208+H209+H210+H211+H212+H213</f>
        <v>1083</v>
      </c>
      <c r="I204" s="27">
        <f>I205+I207+I208+I209+I210+I211+I212+I213</f>
        <v>0</v>
      </c>
      <c r="J204" s="27">
        <f>J205+J207+J208+J209+J210+J211+J212+J213</f>
        <v>0</v>
      </c>
      <c r="K204" s="27">
        <f>K205+K207+K208+K209+K210+K211+K212+K213</f>
        <v>412</v>
      </c>
      <c r="L204" s="27">
        <f>L205+L206+L207+L208+L209+L210+L211+L212+L213</f>
        <v>4138</v>
      </c>
      <c r="M204" s="27">
        <f>M205+M207+M208+M209+M210+M211+M212+M213</f>
        <v>0</v>
      </c>
      <c r="N204" s="27">
        <f>N205+N207+N208+N209+N210+N211+N212+N213</f>
        <v>3723</v>
      </c>
      <c r="O204" s="27">
        <f>O205+O207+O208+O209+O210+O211+O212+O213</f>
        <v>0</v>
      </c>
      <c r="P204" s="27">
        <f>P205+P207+P208+P209+P210+P211+P212+P213</f>
        <v>0</v>
      </c>
      <c r="Q204" s="27">
        <f>Q205+Q207+Q208+Q209+Q210+Q211+Q212+Q213</f>
        <v>2702</v>
      </c>
      <c r="R204" s="27">
        <f>R205+R207+R208+R209+R210+R211+R212+R213</f>
        <v>0</v>
      </c>
      <c r="S204" s="27">
        <f>S205+S207+S208+S209+S210+S211+S212+S213</f>
        <v>0</v>
      </c>
      <c r="T204" s="27">
        <f>T205+T207+T208+T209+T210+T211+T212+T213</f>
        <v>2368</v>
      </c>
      <c r="U204" s="27">
        <f>U205+U207+U208+U209+U210+U211+U212+U213</f>
        <v>0</v>
      </c>
      <c r="V204" s="27">
        <f>V205+V207+V208+V209+V210+V211+V212+V213</f>
        <v>0</v>
      </c>
      <c r="W204" s="27">
        <f>W205+W207+W208+W209+W210+W211+W212+W213</f>
        <v>8</v>
      </c>
      <c r="X204" s="27">
        <f>X205+X207+X208+X209+X210+X211+X212+X213</f>
        <v>0</v>
      </c>
      <c r="Y204" s="27">
        <f>Y205+Y207+Y208+Y209+Y210+Y211+Y212+Y213</f>
        <v>0</v>
      </c>
      <c r="Z204" s="1"/>
      <c r="AA204" s="1"/>
    </row>
    <row r="205" ht="21.75" customHeight="1">
      <c r="A205" s="29" t="s">
        <v>377</v>
      </c>
      <c r="B205" s="30" t="s">
        <v>378</v>
      </c>
      <c r="C205" s="52"/>
      <c r="D205" s="65"/>
      <c r="E205" s="47">
        <v>148</v>
      </c>
      <c r="F205" s="73"/>
      <c r="G205" s="69"/>
      <c r="H205" s="74"/>
      <c r="I205" s="48"/>
      <c r="J205" s="40"/>
      <c r="K205" s="34"/>
      <c r="L205" s="36">
        <v>124</v>
      </c>
      <c r="M205" s="48"/>
      <c r="N205" s="40"/>
      <c r="O205" s="40"/>
      <c r="P205" s="40"/>
      <c r="Q205" s="40"/>
      <c r="R205" s="40"/>
      <c r="S205" s="65"/>
      <c r="T205" s="70">
        <v>378</v>
      </c>
      <c r="U205" s="48"/>
      <c r="V205" s="40"/>
      <c r="W205" s="39">
        <v>8</v>
      </c>
      <c r="X205" s="40"/>
      <c r="Y205" s="40"/>
    </row>
    <row r="206" ht="20.25" customHeight="1">
      <c r="A206" s="29" t="s">
        <v>379</v>
      </c>
      <c r="B206" s="30" t="s">
        <v>380</v>
      </c>
      <c r="C206" s="41"/>
      <c r="D206" s="65"/>
      <c r="E206" s="63"/>
      <c r="F206" s="73"/>
      <c r="G206" s="31"/>
      <c r="H206" s="49">
        <v>58</v>
      </c>
      <c r="I206" s="40"/>
      <c r="J206" s="40"/>
      <c r="K206" s="33"/>
      <c r="L206" s="49">
        <v>30</v>
      </c>
      <c r="M206" s="40"/>
      <c r="N206" s="40"/>
      <c r="O206" s="40"/>
      <c r="P206" s="40"/>
      <c r="Q206" s="40"/>
      <c r="R206" s="40"/>
      <c r="S206" s="65"/>
      <c r="T206" s="71"/>
      <c r="U206" s="48"/>
      <c r="V206" s="40"/>
      <c r="W206" s="67"/>
      <c r="X206" s="40"/>
      <c r="Y206" s="40"/>
    </row>
    <row r="207" ht="20.25" customHeight="1">
      <c r="A207" s="29" t="s">
        <v>381</v>
      </c>
      <c r="B207" s="30" t="s">
        <v>382</v>
      </c>
      <c r="C207" s="41"/>
      <c r="D207" s="65"/>
      <c r="E207" s="50"/>
      <c r="F207" s="73"/>
      <c r="G207" s="31"/>
      <c r="H207" s="49"/>
      <c r="I207" s="40"/>
      <c r="J207" s="40"/>
      <c r="K207" s="33"/>
      <c r="L207" s="49"/>
      <c r="M207" s="40"/>
      <c r="N207" s="40"/>
      <c r="O207" s="40"/>
      <c r="P207" s="40"/>
      <c r="Q207" s="40"/>
      <c r="R207" s="40"/>
      <c r="S207" s="65"/>
      <c r="T207" s="72"/>
      <c r="U207" s="48"/>
      <c r="V207" s="40"/>
      <c r="W207" s="45"/>
      <c r="X207" s="40"/>
      <c r="Y207" s="40"/>
    </row>
    <row r="208">
      <c r="A208" s="29" t="s">
        <v>383</v>
      </c>
      <c r="B208" s="30" t="s">
        <v>384</v>
      </c>
      <c r="C208" s="31"/>
      <c r="D208" s="40"/>
      <c r="E208" s="49"/>
      <c r="F208" s="33"/>
      <c r="G208" s="31"/>
      <c r="H208" s="33">
        <v>250</v>
      </c>
      <c r="I208" s="40"/>
      <c r="J208" s="40"/>
      <c r="K208" s="33"/>
      <c r="L208" s="33">
        <v>657</v>
      </c>
      <c r="M208" s="40"/>
      <c r="N208" s="40"/>
      <c r="O208" s="40"/>
      <c r="P208" s="40"/>
      <c r="Q208" s="40"/>
      <c r="R208" s="40"/>
      <c r="S208" s="40"/>
      <c r="T208" s="45">
        <v>142</v>
      </c>
      <c r="U208" s="40"/>
      <c r="V208" s="40"/>
      <c r="W208" s="40"/>
      <c r="X208" s="40"/>
      <c r="Y208" s="40"/>
    </row>
    <row r="209">
      <c r="A209" s="29" t="s">
        <v>385</v>
      </c>
      <c r="B209" s="30" t="s">
        <v>155</v>
      </c>
      <c r="C209" s="31"/>
      <c r="D209" s="40"/>
      <c r="E209" s="33">
        <v>36</v>
      </c>
      <c r="F209" s="33"/>
      <c r="G209" s="31"/>
      <c r="H209" s="33">
        <v>437</v>
      </c>
      <c r="I209" s="40"/>
      <c r="J209" s="40"/>
      <c r="K209" s="33"/>
      <c r="L209" s="33">
        <v>1268</v>
      </c>
      <c r="M209" s="40"/>
      <c r="N209" s="40">
        <v>3723</v>
      </c>
      <c r="O209" s="40"/>
      <c r="P209" s="40"/>
      <c r="Q209" s="40">
        <v>2702</v>
      </c>
      <c r="R209" s="40"/>
      <c r="S209" s="40"/>
      <c r="T209" s="40">
        <v>1548</v>
      </c>
      <c r="U209" s="40"/>
      <c r="V209" s="40"/>
      <c r="W209" s="40"/>
      <c r="X209" s="40"/>
      <c r="Y209" s="40"/>
    </row>
    <row r="210">
      <c r="A210" s="29" t="s">
        <v>386</v>
      </c>
      <c r="B210" s="30" t="s">
        <v>387</v>
      </c>
      <c r="C210" s="31"/>
      <c r="D210" s="40"/>
      <c r="E210" s="33"/>
      <c r="F210" s="33"/>
      <c r="G210" s="31"/>
      <c r="H210" s="33"/>
      <c r="I210" s="40"/>
      <c r="J210" s="40"/>
      <c r="K210" s="33"/>
      <c r="L210" s="33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1"/>
      <c r="AA210" s="1"/>
      <c r="AB210" s="1"/>
    </row>
    <row r="211">
      <c r="A211" s="29" t="s">
        <v>388</v>
      </c>
      <c r="B211" s="30" t="s">
        <v>389</v>
      </c>
      <c r="C211" s="31">
        <v>212</v>
      </c>
      <c r="D211" s="40"/>
      <c r="E211" s="33">
        <v>422</v>
      </c>
      <c r="F211" s="33">
        <v>88</v>
      </c>
      <c r="G211" s="31"/>
      <c r="H211" s="33">
        <v>338</v>
      </c>
      <c r="I211" s="40"/>
      <c r="J211" s="40"/>
      <c r="K211" s="33">
        <v>412</v>
      </c>
      <c r="L211" s="33">
        <v>2059</v>
      </c>
      <c r="M211" s="40"/>
      <c r="N211" s="40"/>
      <c r="O211" s="40"/>
      <c r="P211" s="40"/>
      <c r="Q211" s="40"/>
      <c r="R211" s="40"/>
      <c r="S211" s="40"/>
      <c r="T211" s="40">
        <v>300</v>
      </c>
      <c r="U211" s="40"/>
      <c r="V211" s="40"/>
      <c r="W211" s="40"/>
      <c r="X211" s="40"/>
      <c r="Y211" s="40"/>
      <c r="Z211" s="1"/>
      <c r="AA211" s="1"/>
    </row>
    <row r="212">
      <c r="A212" s="29" t="s">
        <v>390</v>
      </c>
      <c r="B212" s="30" t="s">
        <v>391</v>
      </c>
      <c r="C212" s="31"/>
      <c r="D212" s="40"/>
      <c r="E212" s="33">
        <v>37</v>
      </c>
      <c r="F212" s="33"/>
      <c r="G212" s="31"/>
      <c r="H212" s="33"/>
      <c r="I212" s="40"/>
      <c r="J212" s="40"/>
      <c r="K212" s="33"/>
      <c r="L212" s="33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1"/>
      <c r="AA212" s="1"/>
    </row>
    <row r="213">
      <c r="A213" s="29" t="s">
        <v>392</v>
      </c>
      <c r="B213" s="30" t="s">
        <v>393</v>
      </c>
      <c r="C213" s="31"/>
      <c r="D213" s="40"/>
      <c r="E213" s="33">
        <v>712</v>
      </c>
      <c r="F213" s="33"/>
      <c r="G213" s="31"/>
      <c r="H213" s="33"/>
      <c r="I213" s="40"/>
      <c r="J213" s="40"/>
      <c r="K213" s="33"/>
      <c r="L213" s="33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1"/>
      <c r="AA213" s="1"/>
      <c r="AB213" s="1"/>
    </row>
    <row r="214">
      <c r="A214" s="25">
        <v>23</v>
      </c>
      <c r="B214" s="26" t="s">
        <v>394</v>
      </c>
      <c r="C214" s="27">
        <f>C215</f>
        <v>0</v>
      </c>
      <c r="D214" s="27">
        <f>D215</f>
        <v>0</v>
      </c>
      <c r="E214" s="27">
        <f>E215</f>
        <v>0</v>
      </c>
      <c r="F214" s="27">
        <f>F215</f>
        <v>1366</v>
      </c>
      <c r="G214" s="27">
        <f>G215</f>
        <v>0</v>
      </c>
      <c r="H214" s="27">
        <f>H215</f>
        <v>3443</v>
      </c>
      <c r="I214" s="27">
        <f>I215</f>
        <v>0</v>
      </c>
      <c r="J214" s="27">
        <f>J215</f>
        <v>0</v>
      </c>
      <c r="K214" s="27">
        <f>K215</f>
        <v>0</v>
      </c>
      <c r="L214" s="27">
        <f>L215</f>
        <v>3732</v>
      </c>
      <c r="M214" s="27">
        <f>M215</f>
        <v>0</v>
      </c>
      <c r="N214" s="27">
        <f>N215</f>
        <v>0</v>
      </c>
      <c r="O214" s="27">
        <f>O215</f>
        <v>0</v>
      </c>
      <c r="P214" s="27">
        <f>P215</f>
        <v>0</v>
      </c>
      <c r="Q214" s="27">
        <f>Q215</f>
        <v>0</v>
      </c>
      <c r="R214" s="27">
        <f>R215</f>
        <v>0</v>
      </c>
      <c r="S214" s="27">
        <f>S215</f>
        <v>0</v>
      </c>
      <c r="T214" s="27">
        <f>T215</f>
        <v>0</v>
      </c>
      <c r="U214" s="27">
        <f>U215</f>
        <v>0</v>
      </c>
      <c r="V214" s="27">
        <f>V215</f>
        <v>0</v>
      </c>
      <c r="W214" s="27">
        <f>W215</f>
        <v>0</v>
      </c>
      <c r="X214" s="27">
        <f>X215</f>
        <v>0</v>
      </c>
      <c r="Y214" s="27">
        <f>Y215</f>
        <v>0</v>
      </c>
      <c r="Z214" s="1"/>
      <c r="AA214" s="1"/>
    </row>
    <row r="215">
      <c r="A215" s="29" t="s">
        <v>395</v>
      </c>
      <c r="B215" s="30" t="s">
        <v>396</v>
      </c>
      <c r="C215" s="31"/>
      <c r="D215" s="40"/>
      <c r="E215" s="33"/>
      <c r="F215" s="33">
        <v>1366</v>
      </c>
      <c r="G215" s="31"/>
      <c r="H215" s="33">
        <v>3443</v>
      </c>
      <c r="I215" s="40"/>
      <c r="J215" s="40"/>
      <c r="K215" s="33"/>
      <c r="L215" s="33">
        <v>3732</v>
      </c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1"/>
      <c r="AA215" s="1"/>
    </row>
    <row r="216">
      <c r="A216" s="25">
        <v>24</v>
      </c>
      <c r="B216" s="26" t="s">
        <v>397</v>
      </c>
      <c r="C216" s="27">
        <f>C217+C218+C219+C221+C223+C224</f>
        <v>74</v>
      </c>
      <c r="D216" s="27">
        <f>D217+D218+D219+D221+D223+D224</f>
        <v>0</v>
      </c>
      <c r="E216" s="27">
        <f>E217+E218+E219+E221+E222+E223+E224</f>
        <v>859</v>
      </c>
      <c r="F216" s="27">
        <f>F217+F218+F219+F221+F223+F224</f>
        <v>0</v>
      </c>
      <c r="G216" s="27">
        <f>G217+G218+G219+G221+G223+G224</f>
        <v>0</v>
      </c>
      <c r="H216" s="27">
        <f>H217+H218+H219+H221+H223+H224</f>
        <v>0</v>
      </c>
      <c r="I216" s="27">
        <f>I217+I218+I219+I221+I223+I224</f>
        <v>0</v>
      </c>
      <c r="J216" s="27">
        <f>J217+J218+J219+J221+J223+J224</f>
        <v>0</v>
      </c>
      <c r="K216" s="27">
        <f>K217+K218+K219+K220+K221+K222+K223+K224</f>
        <v>5658</v>
      </c>
      <c r="L216" s="27">
        <f>L217+L218+L219+L220+L221+L222+L223+L224</f>
        <v>5239</v>
      </c>
      <c r="M216" s="27">
        <f>M217+M218+M219+M221+M223+M224</f>
        <v>0</v>
      </c>
      <c r="N216" s="27">
        <f>N217+N218+N219+N221+N223+N224</f>
        <v>0</v>
      </c>
      <c r="O216" s="27">
        <f>O217+O218+O219+O221+O223+O224</f>
        <v>0</v>
      </c>
      <c r="P216" s="27">
        <f>P217+P218+P219+P221+P223+P224</f>
        <v>0</v>
      </c>
      <c r="Q216" s="27">
        <f>Q217+Q218+Q219+Q221+Q223+Q224</f>
        <v>0</v>
      </c>
      <c r="R216" s="27">
        <f>R217+R218+R219+R221+R223+R224</f>
        <v>0</v>
      </c>
      <c r="S216" s="27">
        <f>S217+S218+S219+S221+S223+S224</f>
        <v>0</v>
      </c>
      <c r="T216" s="27">
        <f>T217+T218+T219+T221+T223+T224</f>
        <v>224</v>
      </c>
      <c r="U216" s="27">
        <f>U217+U218+U219+U221+U223+U224</f>
        <v>0</v>
      </c>
      <c r="V216" s="27">
        <f>V217+V218+V219+V221+V223+V224</f>
        <v>0</v>
      </c>
      <c r="W216" s="27">
        <f>W217+W218+W219+W221+W223+W224</f>
        <v>0</v>
      </c>
      <c r="X216" s="27">
        <f>X217+X218+X219+X221+X223+X224</f>
        <v>0</v>
      </c>
      <c r="Y216" s="27">
        <f>Y217+Y218+Y219+Y221+Y223+Y224</f>
        <v>0</v>
      </c>
      <c r="Z216" s="1"/>
      <c r="AA216" s="1"/>
    </row>
    <row r="217">
      <c r="A217" s="29" t="s">
        <v>398</v>
      </c>
      <c r="B217" s="30" t="s">
        <v>269</v>
      </c>
      <c r="C217" s="31"/>
      <c r="D217" s="40"/>
      <c r="E217" s="33"/>
      <c r="F217" s="33"/>
      <c r="G217" s="31"/>
      <c r="H217" s="33"/>
      <c r="I217" s="40"/>
      <c r="J217" s="40"/>
      <c r="K217" s="33"/>
      <c r="L217" s="33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>
      <c r="A218" s="29" t="s">
        <v>399</v>
      </c>
      <c r="B218" s="30" t="s">
        <v>400</v>
      </c>
      <c r="C218" s="31">
        <v>64</v>
      </c>
      <c r="D218" s="40"/>
      <c r="E218" s="33">
        <v>523</v>
      </c>
      <c r="F218" s="33"/>
      <c r="G218" s="31"/>
      <c r="H218" s="33"/>
      <c r="I218" s="40"/>
      <c r="J218" s="40"/>
      <c r="K218" s="33">
        <v>2859</v>
      </c>
      <c r="L218" s="33">
        <v>553</v>
      </c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>
      <c r="A219" s="29" t="s">
        <v>401</v>
      </c>
      <c r="B219" s="30" t="s">
        <v>402</v>
      </c>
      <c r="C219" s="52">
        <v>10</v>
      </c>
      <c r="D219" s="40"/>
      <c r="E219" s="46">
        <v>29</v>
      </c>
      <c r="F219" s="33"/>
      <c r="G219" s="31"/>
      <c r="H219" s="33"/>
      <c r="I219" s="40"/>
      <c r="J219" s="40"/>
      <c r="K219" s="33">
        <v>239</v>
      </c>
      <c r="L219" s="33">
        <v>736</v>
      </c>
      <c r="M219" s="40"/>
      <c r="N219" s="40"/>
      <c r="O219" s="40"/>
      <c r="P219" s="40"/>
      <c r="Q219" s="40"/>
      <c r="R219" s="40"/>
      <c r="S219" s="40"/>
      <c r="T219" s="39">
        <v>29</v>
      </c>
      <c r="U219" s="40"/>
      <c r="V219" s="40"/>
      <c r="W219" s="40"/>
      <c r="X219" s="40"/>
      <c r="Y219" s="40"/>
    </row>
    <row r="220">
      <c r="A220" s="29" t="s">
        <v>403</v>
      </c>
      <c r="B220" s="30" t="s">
        <v>404</v>
      </c>
      <c r="C220" s="41"/>
      <c r="D220" s="40"/>
      <c r="E220" s="49"/>
      <c r="F220" s="33"/>
      <c r="G220" s="31"/>
      <c r="H220" s="33"/>
      <c r="I220" s="40"/>
      <c r="J220" s="40"/>
      <c r="K220" s="33">
        <v>133</v>
      </c>
      <c r="L220" s="46">
        <v>284</v>
      </c>
      <c r="M220" s="40"/>
      <c r="N220" s="40"/>
      <c r="O220" s="40"/>
      <c r="P220" s="40"/>
      <c r="Q220" s="40"/>
      <c r="R220" s="40"/>
      <c r="S220" s="40"/>
      <c r="T220" s="45"/>
      <c r="U220" s="40"/>
      <c r="V220" s="40"/>
      <c r="W220" s="40"/>
      <c r="X220" s="40"/>
      <c r="Y220" s="40"/>
    </row>
    <row r="221">
      <c r="A221" s="29" t="s">
        <v>405</v>
      </c>
      <c r="B221" s="30" t="s">
        <v>406</v>
      </c>
      <c r="C221" s="52"/>
      <c r="D221" s="40"/>
      <c r="E221" s="33">
        <v>52</v>
      </c>
      <c r="F221" s="33"/>
      <c r="G221" s="31"/>
      <c r="H221" s="33"/>
      <c r="I221" s="40"/>
      <c r="J221" s="40"/>
      <c r="K221" s="34">
        <v>138</v>
      </c>
      <c r="L221" s="36">
        <v>277</v>
      </c>
      <c r="M221" s="48"/>
      <c r="N221" s="40"/>
      <c r="O221" s="40"/>
      <c r="P221" s="40"/>
      <c r="Q221" s="40"/>
      <c r="R221" s="40"/>
      <c r="S221" s="40"/>
      <c r="T221" s="39">
        <v>195</v>
      </c>
      <c r="U221" s="40"/>
      <c r="V221" s="40"/>
      <c r="W221" s="40"/>
      <c r="X221" s="40"/>
      <c r="Y221" s="40"/>
    </row>
    <row r="222">
      <c r="A222" s="29" t="s">
        <v>407</v>
      </c>
      <c r="B222" s="30" t="s">
        <v>408</v>
      </c>
      <c r="C222" s="41"/>
      <c r="D222" s="40"/>
      <c r="E222" s="33">
        <v>156</v>
      </c>
      <c r="F222" s="33"/>
      <c r="G222" s="31"/>
      <c r="H222" s="33"/>
      <c r="I222" s="40"/>
      <c r="J222" s="40"/>
      <c r="K222" s="33">
        <v>922</v>
      </c>
      <c r="L222" s="49">
        <v>2215</v>
      </c>
      <c r="M222" s="40"/>
      <c r="N222" s="40"/>
      <c r="O222" s="40"/>
      <c r="P222" s="40"/>
      <c r="Q222" s="40"/>
      <c r="R222" s="40"/>
      <c r="S222" s="40"/>
      <c r="T222" s="45"/>
      <c r="U222" s="40"/>
      <c r="V222" s="40"/>
      <c r="W222" s="40"/>
      <c r="X222" s="40"/>
      <c r="Y222" s="40"/>
      <c r="Z222" s="1"/>
      <c r="AA222" s="1"/>
      <c r="AB222" s="1"/>
    </row>
    <row r="223">
      <c r="A223" s="29" t="s">
        <v>409</v>
      </c>
      <c r="B223" s="30" t="s">
        <v>410</v>
      </c>
      <c r="C223" s="31"/>
      <c r="D223" s="40"/>
      <c r="E223" s="33">
        <v>83</v>
      </c>
      <c r="F223" s="33"/>
      <c r="G223" s="31"/>
      <c r="H223" s="33"/>
      <c r="I223" s="40"/>
      <c r="J223" s="40"/>
      <c r="K223" s="33">
        <v>735</v>
      </c>
      <c r="L223" s="33">
        <v>922</v>
      </c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1"/>
      <c r="AA223" s="1"/>
    </row>
    <row r="224">
      <c r="A224" s="29" t="s">
        <v>411</v>
      </c>
      <c r="B224" s="30" t="s">
        <v>412</v>
      </c>
      <c r="C224" s="31"/>
      <c r="D224" s="40"/>
      <c r="E224" s="33">
        <v>16</v>
      </c>
      <c r="F224" s="33"/>
      <c r="G224" s="31"/>
      <c r="H224" s="33"/>
      <c r="I224" s="40"/>
      <c r="J224" s="40"/>
      <c r="K224" s="33">
        <v>632</v>
      </c>
      <c r="L224" s="33">
        <v>252</v>
      </c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1"/>
      <c r="AA224" s="1"/>
    </row>
    <row r="225">
      <c r="A225" s="25">
        <v>25</v>
      </c>
      <c r="B225" s="26" t="s">
        <v>413</v>
      </c>
      <c r="C225" s="27">
        <f>C226+C227+C228+C229+C230+C231+C232+C233</f>
        <v>0</v>
      </c>
      <c r="D225" s="27">
        <f>D226+D227+D228+D229+D230+D231+D232+D233</f>
        <v>0</v>
      </c>
      <c r="E225" s="27">
        <f>E226+E227+E228+E229+E230+E231+E232+E233</f>
        <v>1975</v>
      </c>
      <c r="F225" s="27">
        <f>F226+F227+F228+F229+F230+F231+F232+F233</f>
        <v>2664</v>
      </c>
      <c r="G225" s="27">
        <f>G226+G227+G228+G229+G230+G231+G232+G233</f>
        <v>0</v>
      </c>
      <c r="H225" s="27">
        <f>H226+H227+H228+H229+H230+H231+H232+H233</f>
        <v>1013</v>
      </c>
      <c r="I225" s="27">
        <f>I226+I227+I228+I229+I230+I231+I232+I233</f>
        <v>0</v>
      </c>
      <c r="J225" s="27">
        <f>J226+J227+J228+J229+J230+J231+J232+J233</f>
        <v>0</v>
      </c>
      <c r="K225" s="27">
        <f>K226+K227+K228+K229+K230+K231+K232+K233</f>
        <v>3630</v>
      </c>
      <c r="L225" s="27">
        <f>L226+L227+L228+L229+L230+L231+L232+L233</f>
        <v>11881</v>
      </c>
      <c r="M225" s="27">
        <f>M226+M227+M228+M229+M230+M231+M232+M233</f>
        <v>0</v>
      </c>
      <c r="N225" s="27">
        <f>N226+N227+N228+N229+N230+N231+N232+N233</f>
        <v>210</v>
      </c>
      <c r="O225" s="27">
        <f>O226+O227+O228+O229+O230+O231+O232+O233</f>
        <v>0</v>
      </c>
      <c r="P225" s="27">
        <f>P226+P227+P228+P229+P230+P231+P232+P233</f>
        <v>0</v>
      </c>
      <c r="Q225" s="27">
        <f>Q226+Q227+Q228+Q229+Q230+Q231+Q232+Q233</f>
        <v>126</v>
      </c>
      <c r="R225" s="27">
        <f>R226+R227+R228+R229+R230+R231+R232+R233</f>
        <v>0</v>
      </c>
      <c r="S225" s="27">
        <f>S226+S227+S228+S229+S230+S231+S232+S233</f>
        <v>0</v>
      </c>
      <c r="T225" s="27">
        <f>T226+T227+T228+T229+T230+T231+T232+T233</f>
        <v>2500</v>
      </c>
      <c r="U225" s="27">
        <f>U226+U227+U228+U229+U230+U231+U232+U233</f>
        <v>0</v>
      </c>
      <c r="V225" s="27">
        <f>V226+V227+V228+V229+V230+V231+V232+V233</f>
        <v>0</v>
      </c>
      <c r="W225" s="27">
        <f>W226+W227+W228+W229+W230+W231+W232+W233</f>
        <v>342</v>
      </c>
      <c r="X225" s="27">
        <f>X226+X227+X228+X229+X230+X231+X232+X233</f>
        <v>0</v>
      </c>
      <c r="Y225" s="27">
        <f>Y226+Y227+Y228+Y229+Y230+Y231+Y232+Y233</f>
        <v>0</v>
      </c>
      <c r="Z225" s="1"/>
      <c r="AA225" s="1"/>
    </row>
    <row r="226">
      <c r="A226" s="29" t="s">
        <v>414</v>
      </c>
      <c r="B226" s="30" t="s">
        <v>269</v>
      </c>
      <c r="C226" s="31"/>
      <c r="D226" s="40"/>
      <c r="E226" s="33"/>
      <c r="F226" s="33">
        <v>1304</v>
      </c>
      <c r="G226" s="31"/>
      <c r="H226" s="33"/>
      <c r="I226" s="40"/>
      <c r="J226" s="40"/>
      <c r="K226" s="33"/>
      <c r="L226" s="33">
        <v>2132</v>
      </c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>
      <c r="A227" s="29" t="s">
        <v>415</v>
      </c>
      <c r="B227" s="30" t="s">
        <v>416</v>
      </c>
      <c r="C227" s="31"/>
      <c r="D227" s="40"/>
      <c r="E227" s="33">
        <v>382</v>
      </c>
      <c r="F227" s="33"/>
      <c r="G227" s="31"/>
      <c r="H227" s="33"/>
      <c r="I227" s="40"/>
      <c r="J227" s="40"/>
      <c r="K227" s="33">
        <v>912</v>
      </c>
      <c r="L227" s="33">
        <v>818</v>
      </c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ht="25.5">
      <c r="A228" s="29" t="s">
        <v>417</v>
      </c>
      <c r="B228" s="30" t="s">
        <v>418</v>
      </c>
      <c r="C228" s="31"/>
      <c r="D228" s="40"/>
      <c r="E228" s="33"/>
      <c r="F228" s="33"/>
      <c r="G228" s="31"/>
      <c r="H228" s="33">
        <v>165</v>
      </c>
      <c r="I228" s="40"/>
      <c r="J228" s="40"/>
      <c r="K228" s="33"/>
      <c r="L228" s="33">
        <v>211</v>
      </c>
      <c r="M228" s="40"/>
      <c r="N228" s="40"/>
      <c r="O228" s="40"/>
      <c r="P228" s="40"/>
      <c r="Q228" s="40"/>
      <c r="R228" s="40"/>
      <c r="S228" s="40"/>
      <c r="T228" s="40">
        <v>229</v>
      </c>
      <c r="U228" s="40"/>
      <c r="V228" s="40"/>
      <c r="W228" s="40"/>
      <c r="X228" s="40"/>
      <c r="Y228" s="40"/>
    </row>
    <row r="229">
      <c r="A229" s="29" t="s">
        <v>419</v>
      </c>
      <c r="B229" s="30" t="s">
        <v>420</v>
      </c>
      <c r="C229" s="31"/>
      <c r="D229" s="40"/>
      <c r="E229" s="33">
        <v>1123</v>
      </c>
      <c r="F229" s="33">
        <v>507</v>
      </c>
      <c r="G229" s="31"/>
      <c r="H229" s="33">
        <v>631</v>
      </c>
      <c r="I229" s="40"/>
      <c r="J229" s="40"/>
      <c r="K229" s="33">
        <v>1690</v>
      </c>
      <c r="L229" s="33">
        <v>1722</v>
      </c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>
      <c r="A230" s="29" t="s">
        <v>421</v>
      </c>
      <c r="B230" s="30" t="s">
        <v>422</v>
      </c>
      <c r="C230" s="31"/>
      <c r="D230" s="40"/>
      <c r="E230" s="33">
        <v>214</v>
      </c>
      <c r="F230" s="33"/>
      <c r="G230" s="31"/>
      <c r="H230" s="33"/>
      <c r="I230" s="40"/>
      <c r="J230" s="40"/>
      <c r="K230" s="33">
        <v>582</v>
      </c>
      <c r="L230" s="33">
        <v>2211</v>
      </c>
      <c r="M230" s="40"/>
      <c r="N230" s="40"/>
      <c r="O230" s="40"/>
      <c r="P230" s="40"/>
      <c r="Q230" s="40"/>
      <c r="R230" s="40"/>
      <c r="S230" s="40"/>
      <c r="T230" s="40">
        <v>1861</v>
      </c>
      <c r="U230" s="40"/>
      <c r="V230" s="40"/>
      <c r="W230" s="40"/>
      <c r="X230" s="40"/>
      <c r="Y230" s="40"/>
    </row>
    <row r="231">
      <c r="A231" s="29" t="s">
        <v>423</v>
      </c>
      <c r="B231" s="30" t="s">
        <v>424</v>
      </c>
      <c r="C231" s="31"/>
      <c r="D231" s="40"/>
      <c r="E231" s="33"/>
      <c r="F231" s="33">
        <v>740</v>
      </c>
      <c r="G231" s="31"/>
      <c r="H231" s="33"/>
      <c r="I231" s="40"/>
      <c r="J231" s="40"/>
      <c r="K231" s="33"/>
      <c r="L231" s="33">
        <v>3037</v>
      </c>
      <c r="M231" s="40"/>
      <c r="N231" s="40">
        <v>210</v>
      </c>
      <c r="O231" s="40"/>
      <c r="P231" s="40"/>
      <c r="Q231" s="40">
        <v>126</v>
      </c>
      <c r="R231" s="40"/>
      <c r="S231" s="40"/>
      <c r="T231" s="40">
        <v>244</v>
      </c>
      <c r="U231" s="40"/>
      <c r="V231" s="40"/>
      <c r="W231" s="40">
        <v>342</v>
      </c>
      <c r="X231" s="40"/>
      <c r="Y231" s="40"/>
      <c r="Z231" s="1"/>
      <c r="AA231" s="1"/>
      <c r="AB231" s="1"/>
    </row>
    <row r="232">
      <c r="A232" s="29" t="s">
        <v>425</v>
      </c>
      <c r="B232" s="30" t="s">
        <v>426</v>
      </c>
      <c r="C232" s="31"/>
      <c r="D232" s="40"/>
      <c r="E232" s="33">
        <v>256</v>
      </c>
      <c r="F232" s="33">
        <v>113</v>
      </c>
      <c r="G232" s="31"/>
      <c r="H232" s="33">
        <v>217</v>
      </c>
      <c r="I232" s="40"/>
      <c r="J232" s="40"/>
      <c r="K232" s="33">
        <v>446</v>
      </c>
      <c r="L232" s="33">
        <v>469</v>
      </c>
      <c r="M232" s="40"/>
      <c r="N232" s="40"/>
      <c r="O232" s="40"/>
      <c r="P232" s="40"/>
      <c r="Q232" s="40"/>
      <c r="R232" s="40"/>
      <c r="S232" s="40"/>
      <c r="T232" s="40">
        <v>166</v>
      </c>
      <c r="U232" s="40"/>
      <c r="V232" s="40"/>
      <c r="W232" s="40"/>
      <c r="X232" s="40"/>
      <c r="Y232" s="40"/>
      <c r="Z232" s="1"/>
      <c r="AA232" s="1"/>
    </row>
    <row r="233">
      <c r="A233" s="29" t="s">
        <v>427</v>
      </c>
      <c r="B233" s="30" t="s">
        <v>428</v>
      </c>
      <c r="C233" s="31"/>
      <c r="D233" s="40"/>
      <c r="E233" s="33"/>
      <c r="F233" s="33"/>
      <c r="G233" s="31"/>
      <c r="H233" s="33"/>
      <c r="I233" s="40"/>
      <c r="J233" s="40"/>
      <c r="K233" s="33"/>
      <c r="L233" s="33">
        <v>1281</v>
      </c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1"/>
      <c r="AA233" s="1"/>
    </row>
    <row r="234">
      <c r="A234" s="25">
        <v>26</v>
      </c>
      <c r="B234" s="26" t="s">
        <v>429</v>
      </c>
      <c r="C234" s="27">
        <f>C235+C237+C238+C239+C240+C241</f>
        <v>16</v>
      </c>
      <c r="D234" s="27">
        <f>D235+D237+D238+D239+D240+D241</f>
        <v>0</v>
      </c>
      <c r="E234" s="27">
        <f>E235+E237+E238+E239+E240+E241</f>
        <v>0</v>
      </c>
      <c r="F234" s="27">
        <f>F235+F236+F237+F238+F239+F240+F241</f>
        <v>1248</v>
      </c>
      <c r="G234" s="27">
        <f>G235+G237+G238+G239+G240+G241</f>
        <v>0</v>
      </c>
      <c r="H234" s="27">
        <f>H235+H236+H237+H238+H240+H241</f>
        <v>1474</v>
      </c>
      <c r="I234" s="27">
        <f>I235+I237+I238+I239+I240+I241</f>
        <v>0</v>
      </c>
      <c r="J234" s="27">
        <f>J235+J237+J238+J239+J240+J241</f>
        <v>0</v>
      </c>
      <c r="K234" s="27">
        <f>K235+K237+K238+K239+K240+K241</f>
        <v>0</v>
      </c>
      <c r="L234" s="27">
        <f>L235+L236+L237+L238+L239+L240+L241</f>
        <v>7267</v>
      </c>
      <c r="M234" s="27">
        <f>M235+M237+M238+M239+M240+M241</f>
        <v>0</v>
      </c>
      <c r="N234" s="27">
        <f>N235+N237+N238+N239+N240+N241</f>
        <v>0</v>
      </c>
      <c r="O234" s="27">
        <f>O235+O237+O238+O239+O240+O241</f>
        <v>0</v>
      </c>
      <c r="P234" s="27">
        <f>P235+P237+P238+P239+P240+P241</f>
        <v>0</v>
      </c>
      <c r="Q234" s="27">
        <f>Q235+Q237+Q238+Q239+Q240+Q241</f>
        <v>0</v>
      </c>
      <c r="R234" s="27">
        <f>R235+R237+R238+R239+R240+R241</f>
        <v>0</v>
      </c>
      <c r="S234" s="27">
        <f>S235+S237+S238+S239+S240+S241</f>
        <v>0</v>
      </c>
      <c r="T234" s="27">
        <f>T235+T237+T238+T239+T240+T241</f>
        <v>951</v>
      </c>
      <c r="U234" s="27">
        <f>U235+U237+U238+U239+U240+U241</f>
        <v>0</v>
      </c>
      <c r="V234" s="27">
        <f>V235+V237+V238+V239+V240+V241</f>
        <v>0</v>
      </c>
      <c r="W234" s="27">
        <f>W235+W237+W238+W239+W240+W241</f>
        <v>0</v>
      </c>
      <c r="X234" s="27">
        <f>X235+X237+X238+X239+X240+X241</f>
        <v>0</v>
      </c>
      <c r="Y234" s="27">
        <f>Y235+Y237+Y238+Y239+Y240+Y241</f>
        <v>0</v>
      </c>
      <c r="Z234" s="1"/>
      <c r="AA234" s="1"/>
    </row>
    <row r="235">
      <c r="A235" s="29" t="s">
        <v>430</v>
      </c>
      <c r="B235" s="30" t="s">
        <v>431</v>
      </c>
      <c r="C235" s="52">
        <v>16</v>
      </c>
      <c r="D235" s="40"/>
      <c r="E235" s="33"/>
      <c r="F235" s="33">
        <v>193</v>
      </c>
      <c r="G235" s="31"/>
      <c r="H235" s="33"/>
      <c r="I235" s="40"/>
      <c r="J235" s="40"/>
      <c r="K235" s="33"/>
      <c r="L235" s="33">
        <v>605</v>
      </c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>
      <c r="A236" s="29" t="s">
        <v>432</v>
      </c>
      <c r="B236" s="30" t="s">
        <v>433</v>
      </c>
      <c r="C236" s="41"/>
      <c r="D236" s="40"/>
      <c r="E236" s="33"/>
      <c r="F236" s="33">
        <v>497</v>
      </c>
      <c r="G236" s="31"/>
      <c r="H236" s="33"/>
      <c r="I236" s="40"/>
      <c r="J236" s="40"/>
      <c r="K236" s="33"/>
      <c r="L236" s="33">
        <v>945</v>
      </c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ht="25.5">
      <c r="A237" s="29" t="s">
        <v>434</v>
      </c>
      <c r="B237" s="30" t="s">
        <v>435</v>
      </c>
      <c r="C237" s="31"/>
      <c r="D237" s="40"/>
      <c r="E237" s="33"/>
      <c r="F237" s="33">
        <v>48</v>
      </c>
      <c r="G237" s="31"/>
      <c r="H237" s="33">
        <v>120</v>
      </c>
      <c r="I237" s="40"/>
      <c r="J237" s="40"/>
      <c r="K237" s="33"/>
      <c r="L237" s="33">
        <v>414</v>
      </c>
      <c r="M237" s="40"/>
      <c r="N237" s="40"/>
      <c r="O237" s="40"/>
      <c r="P237" s="40"/>
      <c r="Q237" s="40"/>
      <c r="R237" s="40"/>
      <c r="S237" s="40"/>
      <c r="T237" s="40">
        <v>126</v>
      </c>
      <c r="U237" s="40"/>
      <c r="V237" s="40"/>
      <c r="W237" s="40"/>
      <c r="X237" s="40"/>
      <c r="Y237" s="40"/>
    </row>
    <row r="238">
      <c r="A238" s="29" t="s">
        <v>436</v>
      </c>
      <c r="B238" s="30" t="s">
        <v>437</v>
      </c>
      <c r="C238" s="31"/>
      <c r="D238" s="40"/>
      <c r="E238" s="33"/>
      <c r="F238" s="33">
        <v>184</v>
      </c>
      <c r="G238" s="31"/>
      <c r="H238" s="46"/>
      <c r="I238" s="40"/>
      <c r="J238" s="40"/>
      <c r="K238" s="33"/>
      <c r="L238" s="33">
        <v>439</v>
      </c>
      <c r="M238" s="40"/>
      <c r="N238" s="40"/>
      <c r="O238" s="40"/>
      <c r="P238" s="40"/>
      <c r="Q238" s="40"/>
      <c r="R238" s="40"/>
      <c r="S238" s="40"/>
      <c r="T238" s="39"/>
      <c r="U238" s="40"/>
      <c r="V238" s="40"/>
      <c r="W238" s="40"/>
      <c r="X238" s="40"/>
      <c r="Y238" s="40"/>
    </row>
    <row r="239">
      <c r="A239" s="29" t="s">
        <v>438</v>
      </c>
      <c r="B239" s="30" t="s">
        <v>439</v>
      </c>
      <c r="C239" s="31"/>
      <c r="D239" s="40"/>
      <c r="E239" s="33"/>
      <c r="F239" s="33">
        <v>52</v>
      </c>
      <c r="G239" s="31"/>
      <c r="H239" s="49"/>
      <c r="I239" s="40"/>
      <c r="J239" s="40"/>
      <c r="K239" s="33"/>
      <c r="L239" s="33">
        <v>159</v>
      </c>
      <c r="M239" s="40"/>
      <c r="N239" s="40"/>
      <c r="O239" s="40"/>
      <c r="P239" s="40"/>
      <c r="Q239" s="40"/>
      <c r="R239" s="40"/>
      <c r="S239" s="40"/>
      <c r="T239" s="45"/>
      <c r="U239" s="40"/>
      <c r="V239" s="40"/>
      <c r="W239" s="40"/>
      <c r="X239" s="40"/>
      <c r="Y239" s="40"/>
      <c r="Z239" s="1"/>
      <c r="AA239" s="1"/>
      <c r="AB239" s="1"/>
    </row>
    <row r="240">
      <c r="A240" s="29" t="s">
        <v>440</v>
      </c>
      <c r="B240" s="30" t="s">
        <v>441</v>
      </c>
      <c r="C240" s="31"/>
      <c r="D240" s="40"/>
      <c r="E240" s="33"/>
      <c r="F240" s="33"/>
      <c r="G240" s="31"/>
      <c r="H240" s="33">
        <v>831</v>
      </c>
      <c r="I240" s="40"/>
      <c r="J240" s="40"/>
      <c r="K240" s="33"/>
      <c r="L240" s="33">
        <v>2550</v>
      </c>
      <c r="M240" s="40"/>
      <c r="N240" s="40"/>
      <c r="O240" s="40"/>
      <c r="P240" s="40"/>
      <c r="Q240" s="40"/>
      <c r="R240" s="40"/>
      <c r="S240" s="40"/>
      <c r="T240" s="40">
        <v>825</v>
      </c>
      <c r="U240" s="40"/>
      <c r="V240" s="40"/>
      <c r="W240" s="40"/>
      <c r="X240" s="40"/>
      <c r="Y240" s="40"/>
      <c r="Z240" s="1"/>
      <c r="AA240" s="1"/>
    </row>
    <row r="241">
      <c r="A241" s="29" t="s">
        <v>442</v>
      </c>
      <c r="B241" s="30" t="s">
        <v>443</v>
      </c>
      <c r="C241" s="31"/>
      <c r="D241" s="40"/>
      <c r="E241" s="33"/>
      <c r="F241" s="33">
        <v>274</v>
      </c>
      <c r="G241" s="31"/>
      <c r="H241" s="33">
        <v>523</v>
      </c>
      <c r="I241" s="40"/>
      <c r="J241" s="40"/>
      <c r="K241" s="33"/>
      <c r="L241" s="33">
        <v>2155</v>
      </c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1"/>
      <c r="AA241" s="1"/>
    </row>
    <row r="242">
      <c r="A242" s="25">
        <v>27</v>
      </c>
      <c r="B242" s="26" t="s">
        <v>444</v>
      </c>
      <c r="C242" s="27">
        <f>C243+C244+C245+C246+C247+C248+C249+C250+C251+C252</f>
        <v>0</v>
      </c>
      <c r="D242" s="27">
        <f>D243+D244+D245+D246+D247+D248+D249+D250+D251+D252</f>
        <v>0</v>
      </c>
      <c r="E242" s="27">
        <f>E243+E244+E245+E246+E247+E248+E249+E250+E251+E252</f>
        <v>0</v>
      </c>
      <c r="F242" s="27">
        <f>F243+F244+F245+F246+F247+F248+F250+F251+F252</f>
        <v>2104</v>
      </c>
      <c r="G242" s="27">
        <f>G243+G244+G245+G246+G247+G248+G249+G250+G251+G252</f>
        <v>0</v>
      </c>
      <c r="H242" s="27">
        <f>H243+H244+H245+H246+H247+H248+H250+H251+H252</f>
        <v>7036</v>
      </c>
      <c r="I242" s="27">
        <f>I243+I244+I245+I246+I247+I248+I249+I250+I251+I252</f>
        <v>0</v>
      </c>
      <c r="J242" s="27">
        <f>J243+J244+J245+J246+J247+J248+J249+J250+J251+J252</f>
        <v>0</v>
      </c>
      <c r="K242" s="27">
        <f>K243+K244+K245+K246+K247+K248+K249+K250+K251+K252</f>
        <v>0</v>
      </c>
      <c r="L242" s="27">
        <f>L243+L244+L245+L246+L247+L248+L250+L251+L252</f>
        <v>10777</v>
      </c>
      <c r="M242" s="27">
        <f>M243+M244+M245+M246+M247+M248+M249+M250+M251+M252</f>
        <v>0</v>
      </c>
      <c r="N242" s="27">
        <f>N243+N244+N245+N246+N247+N248+N249+N250+N251+N252</f>
        <v>0</v>
      </c>
      <c r="O242" s="27">
        <f>O243+O244+O245+O246+O247+O248+O249+O250+O251+O252</f>
        <v>0</v>
      </c>
      <c r="P242" s="27">
        <f>P243+P244+P245+P246+P247+P248+P249+P250+P251+P252</f>
        <v>0</v>
      </c>
      <c r="Q242" s="27">
        <f>Q243+Q244+Q245+Q246+Q247+Q248+Q249+Q250+Q251+Q252</f>
        <v>0</v>
      </c>
      <c r="R242" s="27">
        <f>R243+R244+R245+R246+R247+R248+R249+R250+R251+R252</f>
        <v>0</v>
      </c>
      <c r="S242" s="27">
        <f>S243+S244+S245+S246+S247+S248+S249+S250+S251+S252</f>
        <v>0</v>
      </c>
      <c r="T242" s="27">
        <f>T243+T244+T245+T246+T247+T248+T249+T250+T251+T252</f>
        <v>0</v>
      </c>
      <c r="U242" s="27">
        <f>U243+U244+U245+U246+U247+U248+U249+U250+U251+U252</f>
        <v>0</v>
      </c>
      <c r="V242" s="27">
        <f>V243+V244+V245+V246+V247+V248+V249+V250+V251+V252</f>
        <v>0</v>
      </c>
      <c r="W242" s="27">
        <f>W243+W244+W245+W246+W247+W248+W249+W250+W251+W252</f>
        <v>0</v>
      </c>
      <c r="X242" s="27">
        <f>X243+X244+X245+X246+X247+X248+X249+X250+X251+X252</f>
        <v>0</v>
      </c>
      <c r="Y242" s="27">
        <f>Y243+Y244+Y245+Y246+Y247+Y248+Y249+Y250+Y251+Y252</f>
        <v>0</v>
      </c>
      <c r="Z242" s="1"/>
      <c r="AA242" s="1"/>
    </row>
    <row r="243" ht="23.25" customHeight="1">
      <c r="A243" s="29" t="s">
        <v>445</v>
      </c>
      <c r="B243" s="30" t="s">
        <v>446</v>
      </c>
      <c r="C243" s="31"/>
      <c r="D243" s="40"/>
      <c r="E243" s="33"/>
      <c r="F243" s="34"/>
      <c r="G243" s="35"/>
      <c r="H243" s="36">
        <v>1349</v>
      </c>
      <c r="I243" s="57"/>
      <c r="J243" s="81"/>
      <c r="K243" s="36"/>
      <c r="L243" s="36">
        <v>1345</v>
      </c>
      <c r="M243" s="57"/>
      <c r="N243" s="48"/>
      <c r="O243" s="40"/>
      <c r="P243" s="40"/>
      <c r="Q243" s="40"/>
      <c r="R243" s="40"/>
      <c r="S243" s="40"/>
      <c r="T243" s="40"/>
      <c r="U243" s="40"/>
      <c r="V243" s="40"/>
      <c r="W243" s="39"/>
      <c r="X243" s="40"/>
      <c r="Y243" s="40"/>
    </row>
    <row r="244" ht="25.5">
      <c r="A244" s="29" t="s">
        <v>447</v>
      </c>
      <c r="B244" s="30" t="s">
        <v>448</v>
      </c>
      <c r="C244" s="31"/>
      <c r="D244" s="40"/>
      <c r="E244" s="33"/>
      <c r="F244" s="33"/>
      <c r="G244" s="41"/>
      <c r="H244" s="82"/>
      <c r="I244" s="45"/>
      <c r="J244" s="40"/>
      <c r="K244" s="49"/>
      <c r="L244" s="82"/>
      <c r="M244" s="45"/>
      <c r="N244" s="40"/>
      <c r="O244" s="40"/>
      <c r="P244" s="40"/>
      <c r="Q244" s="40"/>
      <c r="R244" s="40"/>
      <c r="S244" s="40"/>
      <c r="T244" s="40"/>
      <c r="U244" s="40"/>
      <c r="V244" s="40"/>
      <c r="W244" s="45"/>
      <c r="X244" s="40"/>
      <c r="Y244" s="40"/>
    </row>
    <row r="245" ht="25.5">
      <c r="A245" s="29" t="s">
        <v>449</v>
      </c>
      <c r="B245" s="30" t="s">
        <v>450</v>
      </c>
      <c r="C245" s="31"/>
      <c r="D245" s="40"/>
      <c r="E245" s="33"/>
      <c r="F245" s="33"/>
      <c r="G245" s="41"/>
      <c r="H245" s="42"/>
      <c r="I245" s="45"/>
      <c r="J245" s="40"/>
      <c r="K245" s="49"/>
      <c r="L245" s="42">
        <v>38</v>
      </c>
      <c r="M245" s="45"/>
      <c r="N245" s="40"/>
      <c r="O245" s="40"/>
      <c r="P245" s="40"/>
      <c r="Q245" s="40"/>
      <c r="R245" s="40"/>
      <c r="S245" s="40"/>
      <c r="T245" s="40"/>
      <c r="U245" s="40"/>
      <c r="V245" s="40"/>
      <c r="W245" s="45"/>
      <c r="X245" s="40"/>
      <c r="Y245" s="40"/>
    </row>
    <row r="246">
      <c r="A246" s="29" t="s">
        <v>451</v>
      </c>
      <c r="B246" s="30" t="s">
        <v>185</v>
      </c>
      <c r="C246" s="31"/>
      <c r="D246" s="40"/>
      <c r="E246" s="33"/>
      <c r="F246" s="33"/>
      <c r="G246" s="31"/>
      <c r="H246" s="33">
        <v>286</v>
      </c>
      <c r="I246" s="40"/>
      <c r="J246" s="40"/>
      <c r="K246" s="33"/>
      <c r="L246" s="33">
        <v>165</v>
      </c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ht="25.5">
      <c r="A247" s="29" t="s">
        <v>452</v>
      </c>
      <c r="B247" s="30" t="s">
        <v>103</v>
      </c>
      <c r="C247" s="31"/>
      <c r="D247" s="40"/>
      <c r="E247" s="33"/>
      <c r="F247" s="46"/>
      <c r="G247" s="31"/>
      <c r="H247" s="46">
        <v>409</v>
      </c>
      <c r="I247" s="40"/>
      <c r="J247" s="40"/>
      <c r="K247" s="33"/>
      <c r="L247" s="46">
        <v>330</v>
      </c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>
      <c r="A248" s="29" t="s">
        <v>453</v>
      </c>
      <c r="B248" s="30" t="s">
        <v>454</v>
      </c>
      <c r="C248" s="31"/>
      <c r="D248" s="40"/>
      <c r="E248" s="34"/>
      <c r="F248" s="47">
        <v>2104</v>
      </c>
      <c r="G248" s="83"/>
      <c r="H248" s="47">
        <v>2801</v>
      </c>
      <c r="I248" s="48"/>
      <c r="J248" s="40"/>
      <c r="K248" s="34"/>
      <c r="L248" s="47">
        <v>6947</v>
      </c>
      <c r="M248" s="48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>
      <c r="A249" s="29" t="s">
        <v>455</v>
      </c>
      <c r="B249" s="30" t="s">
        <v>456</v>
      </c>
      <c r="C249" s="31"/>
      <c r="D249" s="40"/>
      <c r="E249" s="34"/>
      <c r="F249" s="50"/>
      <c r="G249" s="83"/>
      <c r="H249" s="50"/>
      <c r="I249" s="48"/>
      <c r="J249" s="40"/>
      <c r="K249" s="34"/>
      <c r="L249" s="50"/>
      <c r="M249" s="48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1"/>
      <c r="AA249" s="1"/>
      <c r="AB249" s="1"/>
    </row>
    <row r="250">
      <c r="A250" s="29" t="s">
        <v>457</v>
      </c>
      <c r="B250" s="30" t="s">
        <v>458</v>
      </c>
      <c r="C250" s="31"/>
      <c r="D250" s="40"/>
      <c r="E250" s="33"/>
      <c r="F250" s="49"/>
      <c r="G250" s="31"/>
      <c r="H250" s="49">
        <v>561</v>
      </c>
      <c r="I250" s="40"/>
      <c r="J250" s="40"/>
      <c r="K250" s="33"/>
      <c r="L250" s="49">
        <v>362</v>
      </c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1"/>
      <c r="AA250" s="1"/>
    </row>
    <row r="251">
      <c r="A251" s="29" t="s">
        <v>459</v>
      </c>
      <c r="B251" s="30" t="s">
        <v>460</v>
      </c>
      <c r="C251" s="31"/>
      <c r="D251" s="40"/>
      <c r="E251" s="33"/>
      <c r="F251" s="33"/>
      <c r="G251" s="31"/>
      <c r="H251" s="33">
        <v>1337</v>
      </c>
      <c r="I251" s="40"/>
      <c r="J251" s="40"/>
      <c r="K251" s="33"/>
      <c r="L251" s="33">
        <v>1382</v>
      </c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1"/>
      <c r="AA251" s="1"/>
    </row>
    <row r="252">
      <c r="A252" s="29" t="s">
        <v>461</v>
      </c>
      <c r="B252" s="30" t="s">
        <v>462</v>
      </c>
      <c r="C252" s="31"/>
      <c r="D252" s="40"/>
      <c r="E252" s="33"/>
      <c r="F252" s="33"/>
      <c r="G252" s="31"/>
      <c r="H252" s="33">
        <v>293</v>
      </c>
      <c r="I252" s="84"/>
      <c r="J252" s="40"/>
      <c r="K252" s="33"/>
      <c r="L252" s="33">
        <v>208</v>
      </c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1"/>
      <c r="AA252" s="1"/>
    </row>
    <row r="253">
      <c r="A253" s="25">
        <v>28</v>
      </c>
      <c r="B253" s="26" t="s">
        <v>463</v>
      </c>
      <c r="C253" s="27">
        <f>C254+C255+C256+C257</f>
        <v>267</v>
      </c>
      <c r="D253" s="27">
        <f>D254+D255+D256+D257</f>
        <v>0</v>
      </c>
      <c r="E253" s="27">
        <f>E254+E255+E256+E257</f>
        <v>232</v>
      </c>
      <c r="F253" s="27">
        <f>F254+F255+F256+F257</f>
        <v>184</v>
      </c>
      <c r="G253" s="27">
        <f>G254+G255+G256+G257</f>
        <v>0</v>
      </c>
      <c r="H253" s="27">
        <f>H254+H255+H256+H257</f>
        <v>2174</v>
      </c>
      <c r="I253" s="27">
        <f>I254+I255+I256+I257</f>
        <v>0</v>
      </c>
      <c r="J253" s="27">
        <f>J254+J255+J256+J257</f>
        <v>0</v>
      </c>
      <c r="K253" s="27">
        <f>K254+K255+K256+K257</f>
        <v>1258</v>
      </c>
      <c r="L253" s="27">
        <f>L254+L255+L256+L257</f>
        <v>4327</v>
      </c>
      <c r="M253" s="27">
        <f>M254+M255+M256+M257</f>
        <v>0</v>
      </c>
      <c r="N253" s="27">
        <f>N254+N255+N256+N257</f>
        <v>423</v>
      </c>
      <c r="O253" s="27">
        <f>O254+O255+O256+O257</f>
        <v>0</v>
      </c>
      <c r="P253" s="27">
        <f>P254+P255+P256+P257</f>
        <v>0</v>
      </c>
      <c r="Q253" s="27">
        <f>Q254+Q255+Q256+Q257</f>
        <v>0</v>
      </c>
      <c r="R253" s="27">
        <f>R254+R255+R256+R257</f>
        <v>0</v>
      </c>
      <c r="S253" s="27">
        <f>S254+S255+S256+S257</f>
        <v>0</v>
      </c>
      <c r="T253" s="27">
        <f>T254+T255+T256+T257</f>
        <v>1446</v>
      </c>
      <c r="U253" s="27">
        <f>U254+U255+U256+U257</f>
        <v>0</v>
      </c>
      <c r="V253" s="27">
        <f>V254+V255+V256+V257</f>
        <v>0</v>
      </c>
      <c r="W253" s="27">
        <f>W254+W255+W256+W257</f>
        <v>133</v>
      </c>
      <c r="X253" s="27">
        <f>X254+X255+X256+X257</f>
        <v>0</v>
      </c>
      <c r="Y253" s="27">
        <f>Y254+Y255+Y256+Y257</f>
        <v>0</v>
      </c>
      <c r="Z253" s="1"/>
      <c r="AA253" s="1"/>
    </row>
    <row r="254">
      <c r="A254" s="29" t="s">
        <v>464</v>
      </c>
      <c r="B254" s="30" t="s">
        <v>269</v>
      </c>
      <c r="C254" s="31">
        <v>216</v>
      </c>
      <c r="D254" s="40"/>
      <c r="E254" s="33">
        <v>163</v>
      </c>
      <c r="F254" s="33">
        <v>176</v>
      </c>
      <c r="G254" s="31"/>
      <c r="H254" s="33">
        <v>922</v>
      </c>
      <c r="I254" s="40"/>
      <c r="J254" s="40"/>
      <c r="K254" s="33">
        <v>152</v>
      </c>
      <c r="L254" s="33">
        <v>231</v>
      </c>
      <c r="M254" s="40"/>
      <c r="N254" s="40"/>
      <c r="O254" s="40"/>
      <c r="P254" s="40"/>
      <c r="Q254" s="40"/>
      <c r="R254" s="40"/>
      <c r="S254" s="40"/>
      <c r="T254" s="40">
        <v>768</v>
      </c>
      <c r="U254" s="40"/>
      <c r="V254" s="40"/>
      <c r="W254" s="40">
        <v>3</v>
      </c>
      <c r="X254" s="40"/>
      <c r="Y254" s="40"/>
      <c r="Z254" s="1"/>
      <c r="AA254" s="1"/>
      <c r="AB254" s="1"/>
    </row>
    <row r="255" ht="25.5">
      <c r="A255" s="29" t="s">
        <v>465</v>
      </c>
      <c r="B255" s="30" t="s">
        <v>466</v>
      </c>
      <c r="C255" s="31"/>
      <c r="D255" s="40"/>
      <c r="E255" s="33"/>
      <c r="F255" s="33"/>
      <c r="G255" s="31"/>
      <c r="H255" s="33">
        <v>248</v>
      </c>
      <c r="I255" s="40"/>
      <c r="J255" s="40"/>
      <c r="K255" s="33">
        <v>1106</v>
      </c>
      <c r="L255" s="33">
        <v>801</v>
      </c>
      <c r="M255" s="40"/>
      <c r="N255" s="40"/>
      <c r="O255" s="40"/>
      <c r="P255" s="40"/>
      <c r="Q255" s="40"/>
      <c r="R255" s="40"/>
      <c r="S255" s="40"/>
      <c r="T255" s="40">
        <v>379</v>
      </c>
      <c r="U255" s="40"/>
      <c r="V255" s="40"/>
      <c r="W255" s="40"/>
      <c r="X255" s="40"/>
      <c r="Y255" s="40"/>
      <c r="Z255" s="1"/>
      <c r="AA255" s="1"/>
    </row>
    <row r="256">
      <c r="A256" s="29" t="s">
        <v>467</v>
      </c>
      <c r="B256" s="30" t="s">
        <v>468</v>
      </c>
      <c r="C256" s="31">
        <v>51</v>
      </c>
      <c r="D256" s="40"/>
      <c r="E256" s="33">
        <v>69</v>
      </c>
      <c r="F256" s="33">
        <v>8</v>
      </c>
      <c r="G256" s="31"/>
      <c r="H256" s="33">
        <v>1004</v>
      </c>
      <c r="I256" s="40"/>
      <c r="J256" s="40"/>
      <c r="K256" s="33"/>
      <c r="L256" s="33">
        <v>3136</v>
      </c>
      <c r="M256" s="40"/>
      <c r="N256" s="40">
        <v>423</v>
      </c>
      <c r="O256" s="40"/>
      <c r="P256" s="40"/>
      <c r="Q256" s="40"/>
      <c r="R256" s="40"/>
      <c r="S256" s="40"/>
      <c r="T256" s="40">
        <v>260</v>
      </c>
      <c r="U256" s="40"/>
      <c r="V256" s="40"/>
      <c r="W256" s="40">
        <v>130</v>
      </c>
      <c r="X256" s="40"/>
      <c r="Y256" s="40"/>
      <c r="Z256" s="1"/>
      <c r="AA256" s="1"/>
    </row>
    <row r="257">
      <c r="A257" s="29" t="s">
        <v>469</v>
      </c>
      <c r="B257" s="30" t="s">
        <v>470</v>
      </c>
      <c r="C257" s="31"/>
      <c r="D257" s="40"/>
      <c r="E257" s="33"/>
      <c r="F257" s="33"/>
      <c r="G257" s="31"/>
      <c r="H257" s="33"/>
      <c r="I257" s="40"/>
      <c r="J257" s="40"/>
      <c r="K257" s="33"/>
      <c r="L257" s="33">
        <v>159</v>
      </c>
      <c r="M257" s="40"/>
      <c r="N257" s="40"/>
      <c r="O257" s="40"/>
      <c r="P257" s="40"/>
      <c r="Q257" s="40"/>
      <c r="R257" s="40"/>
      <c r="S257" s="40"/>
      <c r="T257" s="40">
        <v>39</v>
      </c>
      <c r="U257" s="40"/>
      <c r="V257" s="40"/>
      <c r="W257" s="40"/>
      <c r="X257" s="40"/>
      <c r="Y257" s="40"/>
      <c r="Z257" s="1"/>
      <c r="AA257" s="1"/>
    </row>
    <row r="258">
      <c r="A258" s="25">
        <v>29</v>
      </c>
      <c r="B258" s="26" t="s">
        <v>471</v>
      </c>
      <c r="C258" s="27">
        <f>C259+C260+C261+C262+C263+C264+C265+C266+C267+C268</f>
        <v>0</v>
      </c>
      <c r="D258" s="27">
        <f>D259+D260+D261+D262+D263+D264+D265+D266+D267+D268</f>
        <v>0</v>
      </c>
      <c r="E258" s="27">
        <f>E259+E260+E261+E262+E263+E264+E265+E266+E267+E268</f>
        <v>0</v>
      </c>
      <c r="F258" s="27">
        <f>F259+F260+F261+F262+F263+F264+F265+F266+F267+F268</f>
        <v>562</v>
      </c>
      <c r="G258" s="27">
        <f>G259+G260+G261+G262+G263+G264+G265+G266+G267+G268</f>
        <v>0</v>
      </c>
      <c r="H258" s="27">
        <f>H259+H260+H261+H262+H263+H264+H265+H266+H267+H268</f>
        <v>4331</v>
      </c>
      <c r="I258" s="27">
        <f>I259+I260+I261+I262+I263+I264+I265+I266+I267+I268</f>
        <v>0</v>
      </c>
      <c r="J258" s="27">
        <f>J259+J260+J261+J262+J263+J264+J265+J266+J267+J268</f>
        <v>0</v>
      </c>
      <c r="K258" s="27">
        <f>K259+K260+K261+K262+K263+K264+K265+K266+K267+K268</f>
        <v>0</v>
      </c>
      <c r="L258" s="27">
        <f>L259+L260+L261+L262+L263+L264+L265+L266+L267+L268</f>
        <v>7405</v>
      </c>
      <c r="M258" s="27">
        <f>M259+M260+M261+M262+M263+M264+M265+M266+M267+M268</f>
        <v>0</v>
      </c>
      <c r="N258" s="27">
        <f>N259+N260+N261+N262+N263+N264+N265+N266+N267+N268</f>
        <v>0</v>
      </c>
      <c r="O258" s="27">
        <f>O259+O260+O261+O262+O263+O264+O265+O266+O267+O268</f>
        <v>0</v>
      </c>
      <c r="P258" s="27">
        <f>P259+P260+P261+P262+P263+P264+P265+P266+P267+P268</f>
        <v>0</v>
      </c>
      <c r="Q258" s="27">
        <f>Q259+Q260+Q261+Q262+Q263+Q264+Q265+Q266+Q267+Q268</f>
        <v>0</v>
      </c>
      <c r="R258" s="27">
        <f>R259+R260+R261+R262+R263+R264+R265+R266+R267+R268</f>
        <v>0</v>
      </c>
      <c r="S258" s="27">
        <f>S259+S260+S261+S262+S263+S264+S265+S266+S267+S268</f>
        <v>0</v>
      </c>
      <c r="T258" s="27">
        <f>T259+T260+T261+T262+T263+T264+T265+T266+T267+T268</f>
        <v>2553</v>
      </c>
      <c r="U258" s="27">
        <f>U259+U260+U261+U262+U263+U264+U265+U266+U267+U268</f>
        <v>0</v>
      </c>
      <c r="V258" s="27">
        <f>V259+V260+V261+V262+V263+V264+V265+V266+V267+V268</f>
        <v>0</v>
      </c>
      <c r="W258" s="27">
        <f>W259+W260+W261+W262+W263+W264+W265+W266+W267+W268</f>
        <v>0</v>
      </c>
      <c r="X258" s="27">
        <f>X259+X260+X261+X262+X263+X264+X265+X266+X267+X268</f>
        <v>0</v>
      </c>
      <c r="Y258" s="27">
        <f>Y259+Y260+Y261+Y262+Y263+Y264+Y265+Y266+Y267+Y268</f>
        <v>0</v>
      </c>
      <c r="Z258" s="1"/>
      <c r="AA258" s="1"/>
    </row>
    <row r="259" ht="25.5">
      <c r="A259" s="29" t="s">
        <v>472</v>
      </c>
      <c r="B259" s="30" t="s">
        <v>473</v>
      </c>
      <c r="C259" s="31"/>
      <c r="D259" s="40"/>
      <c r="E259" s="33"/>
      <c r="F259" s="33"/>
      <c r="G259" s="31"/>
      <c r="H259" s="33"/>
      <c r="I259" s="40"/>
      <c r="J259" s="40"/>
      <c r="K259" s="34"/>
      <c r="L259" s="74"/>
      <c r="M259" s="48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ht="25.5">
      <c r="A260" s="29" t="s">
        <v>474</v>
      </c>
      <c r="B260" s="30" t="s">
        <v>475</v>
      </c>
      <c r="C260" s="31"/>
      <c r="D260" s="40"/>
      <c r="E260" s="33"/>
      <c r="F260" s="33"/>
      <c r="G260" s="31"/>
      <c r="H260" s="33"/>
      <c r="I260" s="40"/>
      <c r="J260" s="40"/>
      <c r="K260" s="33"/>
      <c r="L260" s="36">
        <v>3574</v>
      </c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ht="25.5">
      <c r="A261" s="29" t="s">
        <v>476</v>
      </c>
      <c r="B261" s="30" t="s">
        <v>477</v>
      </c>
      <c r="C261" s="31"/>
      <c r="D261" s="40"/>
      <c r="E261" s="33"/>
      <c r="F261" s="33"/>
      <c r="G261" s="31"/>
      <c r="H261" s="33">
        <v>115</v>
      </c>
      <c r="I261" s="40"/>
      <c r="J261" s="40"/>
      <c r="K261" s="33"/>
      <c r="L261" s="36">
        <v>89</v>
      </c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ht="22.5" customHeight="1">
      <c r="A262" s="29" t="s">
        <v>478</v>
      </c>
      <c r="B262" s="30" t="s">
        <v>479</v>
      </c>
      <c r="C262" s="31"/>
      <c r="D262" s="40"/>
      <c r="E262" s="33"/>
      <c r="F262" s="33"/>
      <c r="G262" s="31"/>
      <c r="H262" s="33">
        <v>632</v>
      </c>
      <c r="I262" s="40"/>
      <c r="J262" s="40"/>
      <c r="K262" s="33"/>
      <c r="L262" s="36">
        <v>1689</v>
      </c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ht="21.75" customHeight="1">
      <c r="A263" s="29" t="s">
        <v>480</v>
      </c>
      <c r="B263" s="30" t="s">
        <v>481</v>
      </c>
      <c r="C263" s="31"/>
      <c r="D263" s="40"/>
      <c r="E263" s="33"/>
      <c r="F263" s="33"/>
      <c r="G263" s="31"/>
      <c r="H263" s="33"/>
      <c r="I263" s="40"/>
      <c r="J263" s="40"/>
      <c r="K263" s="33"/>
      <c r="L263" s="75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>
      <c r="A264" s="29" t="s">
        <v>482</v>
      </c>
      <c r="B264" s="30" t="s">
        <v>483</v>
      </c>
      <c r="C264" s="31"/>
      <c r="D264" s="40"/>
      <c r="E264" s="33"/>
      <c r="F264" s="33">
        <v>167</v>
      </c>
      <c r="G264" s="31"/>
      <c r="H264" s="33">
        <v>223</v>
      </c>
      <c r="I264" s="40"/>
      <c r="J264" s="40"/>
      <c r="K264" s="33"/>
      <c r="L264" s="33">
        <v>301</v>
      </c>
      <c r="M264" s="40"/>
      <c r="N264" s="40"/>
      <c r="O264" s="40"/>
      <c r="P264" s="40"/>
      <c r="Q264" s="40"/>
      <c r="R264" s="40"/>
      <c r="S264" s="40"/>
      <c r="T264" s="39"/>
      <c r="U264" s="40"/>
      <c r="V264" s="40"/>
      <c r="W264" s="39"/>
      <c r="X264" s="40"/>
      <c r="Y264" s="40"/>
    </row>
    <row r="265">
      <c r="A265" s="29" t="s">
        <v>484</v>
      </c>
      <c r="B265" s="30" t="s">
        <v>485</v>
      </c>
      <c r="C265" s="31"/>
      <c r="D265" s="40"/>
      <c r="E265" s="33"/>
      <c r="F265" s="33"/>
      <c r="G265" s="31"/>
      <c r="H265" s="33"/>
      <c r="I265" s="40"/>
      <c r="J265" s="40"/>
      <c r="K265" s="33"/>
      <c r="L265" s="33"/>
      <c r="M265" s="40"/>
      <c r="N265" s="40"/>
      <c r="O265" s="40"/>
      <c r="P265" s="40"/>
      <c r="Q265" s="40"/>
      <c r="R265" s="40"/>
      <c r="S265" s="40"/>
      <c r="T265" s="67"/>
      <c r="U265" s="40"/>
      <c r="V265" s="40"/>
      <c r="W265" s="67"/>
      <c r="X265" s="40"/>
      <c r="Y265" s="40"/>
      <c r="Z265" s="1"/>
      <c r="AA265" s="1"/>
      <c r="AB265" s="1"/>
    </row>
    <row r="266">
      <c r="A266" s="29" t="s">
        <v>486</v>
      </c>
      <c r="B266" s="30" t="s">
        <v>487</v>
      </c>
      <c r="C266" s="31"/>
      <c r="D266" s="40"/>
      <c r="E266" s="33"/>
      <c r="F266" s="33"/>
      <c r="G266" s="31"/>
      <c r="H266" s="33"/>
      <c r="I266" s="40"/>
      <c r="J266" s="40"/>
      <c r="K266" s="33"/>
      <c r="L266" s="33"/>
      <c r="M266" s="40"/>
      <c r="N266" s="40"/>
      <c r="O266" s="40"/>
      <c r="P266" s="40"/>
      <c r="Q266" s="40"/>
      <c r="R266" s="40"/>
      <c r="S266" s="40"/>
      <c r="T266" s="45"/>
      <c r="U266" s="40"/>
      <c r="V266" s="40"/>
      <c r="W266" s="45"/>
      <c r="X266" s="40"/>
      <c r="Y266" s="40"/>
      <c r="Z266" s="1"/>
      <c r="AA266" s="1"/>
    </row>
    <row r="267">
      <c r="A267" s="29" t="s">
        <v>488</v>
      </c>
      <c r="B267" s="30" t="s">
        <v>489</v>
      </c>
      <c r="C267" s="31"/>
      <c r="D267" s="40"/>
      <c r="E267" s="33"/>
      <c r="F267" s="33">
        <v>6</v>
      </c>
      <c r="G267" s="31"/>
      <c r="H267" s="33">
        <v>2567</v>
      </c>
      <c r="I267" s="40"/>
      <c r="J267" s="40"/>
      <c r="K267" s="33"/>
      <c r="L267" s="33">
        <v>430</v>
      </c>
      <c r="M267" s="40"/>
      <c r="N267" s="40"/>
      <c r="O267" s="40"/>
      <c r="P267" s="40"/>
      <c r="Q267" s="40"/>
      <c r="R267" s="40"/>
      <c r="S267" s="40"/>
      <c r="T267" s="40">
        <v>2553</v>
      </c>
      <c r="U267" s="40"/>
      <c r="V267" s="40"/>
      <c r="W267" s="40"/>
      <c r="X267" s="40"/>
      <c r="Y267" s="40"/>
      <c r="Z267" s="1"/>
      <c r="AA267" s="1"/>
    </row>
    <row r="268">
      <c r="A268" s="29" t="s">
        <v>490</v>
      </c>
      <c r="B268" s="30" t="s">
        <v>491</v>
      </c>
      <c r="C268" s="31"/>
      <c r="D268" s="40"/>
      <c r="E268" s="33"/>
      <c r="F268" s="33">
        <v>389</v>
      </c>
      <c r="G268" s="31"/>
      <c r="H268" s="33">
        <v>794</v>
      </c>
      <c r="I268" s="40"/>
      <c r="J268" s="40"/>
      <c r="K268" s="33"/>
      <c r="L268" s="33">
        <v>1322</v>
      </c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1"/>
      <c r="AA268" s="1"/>
    </row>
    <row r="269">
      <c r="A269" s="25">
        <v>30</v>
      </c>
      <c r="B269" s="26" t="s">
        <v>492</v>
      </c>
      <c r="C269" s="27">
        <f>C270+C271+C272+C273+C274+C275+C276+C277+C278+C279+C280</f>
        <v>204</v>
      </c>
      <c r="D269" s="27">
        <f>D270+D271+D272+D273+D274+D275+D276+D277+D278+D279+D280</f>
        <v>0</v>
      </c>
      <c r="E269" s="27">
        <f>E270+E271+E272+E273+E274+E275+E276+E277+E278+E279+E280</f>
        <v>486</v>
      </c>
      <c r="F269" s="27">
        <f>F270+F271+F272+F273+F274+F275+F276+F277+F278+F279+F280</f>
        <v>114</v>
      </c>
      <c r="G269" s="27">
        <f>G270+G271+G272+G273+G274+G275+G276+G277+G278+G279+G280</f>
        <v>0</v>
      </c>
      <c r="H269" s="27">
        <f>H270+H271+H272+H273+H274+H275+H276+H277+H278+H279+H280</f>
        <v>80</v>
      </c>
      <c r="I269" s="27">
        <f>I270+I271+I272+I273+I274+I275+I276+I277+I278+I279+I280</f>
        <v>0</v>
      </c>
      <c r="J269" s="27">
        <f>J270+J271+J272+J273+J274+J275+J276+J277+J278+J279+J280</f>
        <v>0</v>
      </c>
      <c r="K269" s="27">
        <f>K270+K271+K272+K273+K274+K275+K276+K277+K278+K279+K280</f>
        <v>949</v>
      </c>
      <c r="L269" s="27">
        <f>L270+L271+L272+L273+L274+L275+L276+L277+L278+L279+L280</f>
        <v>9835</v>
      </c>
      <c r="M269" s="27">
        <f>M270+M271+M272+M273+M274+M275+M276+M277+M278+M279+M280</f>
        <v>762</v>
      </c>
      <c r="N269" s="27">
        <f>N270+N271+N272+N273+N274+N275+N276+N277+N278+N279+N280</f>
        <v>1285</v>
      </c>
      <c r="O269" s="27">
        <f>O270+O271+O272+O273+O274+O275+O276+O277+O278+O279+O280</f>
        <v>0</v>
      </c>
      <c r="P269" s="27">
        <f>P270+P271+P272+P273+P274+P275+P276+P277+P278+P279+P280</f>
        <v>0</v>
      </c>
      <c r="Q269" s="27">
        <f>Q270+Q271+Q272+Q273+Q274+Q275+Q276+Q277+Q278+Q279+Q280</f>
        <v>583</v>
      </c>
      <c r="R269" s="27">
        <f>R270+R271+R272+R273+R274+R275+R276+R277+R278+R279+R280</f>
        <v>0</v>
      </c>
      <c r="S269" s="27">
        <f>S270+S271+S272+S273+S274+S275+S276+S277+S278+S279+S280</f>
        <v>27</v>
      </c>
      <c r="T269" s="27">
        <f>T270+T271+T272+T273+T274+T275+T276+T277+T278+T279+T280</f>
        <v>694</v>
      </c>
      <c r="U269" s="27">
        <f>U270+U271+U272+U273+U274+U275+U276+U277+U278+U279+U280</f>
        <v>0</v>
      </c>
      <c r="V269" s="27">
        <f>V270+V271+V272+V273+V274+V275+V276+V277+V278+V279+V280</f>
        <v>0</v>
      </c>
      <c r="W269" s="27">
        <f>W270+W271+W272+W273+W274+W275+W276+W277+W278+W279+W280</f>
        <v>2385</v>
      </c>
      <c r="X269" s="27">
        <f>X270+X271+X272+X273+X274+X275+X276+X277+X278+X279+X280</f>
        <v>0</v>
      </c>
      <c r="Y269" s="27">
        <f>Y270+Y271+Y272+Y273+Y274+Y275+Y276+Y277+Y278+Y279+Y280</f>
        <v>0</v>
      </c>
      <c r="Z269" s="1"/>
      <c r="AA269" s="1"/>
    </row>
    <row r="270" ht="26.25" customHeight="1">
      <c r="A270" s="29" t="s">
        <v>493</v>
      </c>
      <c r="B270" s="30" t="s">
        <v>494</v>
      </c>
      <c r="C270" s="31"/>
      <c r="D270" s="40"/>
      <c r="E270" s="33"/>
      <c r="F270" s="33"/>
      <c r="G270" s="31"/>
      <c r="H270" s="33"/>
      <c r="I270" s="40"/>
      <c r="J270" s="40"/>
      <c r="K270" s="33"/>
      <c r="L270" s="33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</row>
    <row r="271" ht="28.5" customHeight="1">
      <c r="A271" s="29" t="s">
        <v>495</v>
      </c>
      <c r="B271" s="30" t="s">
        <v>496</v>
      </c>
      <c r="C271" s="31"/>
      <c r="D271" s="40"/>
      <c r="E271" s="33"/>
      <c r="F271" s="33"/>
      <c r="G271" s="31"/>
      <c r="H271" s="33"/>
      <c r="I271" s="40"/>
      <c r="J271" s="40"/>
      <c r="K271" s="33"/>
      <c r="L271" s="33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</row>
    <row r="272" ht="24" customHeight="1">
      <c r="A272" s="29" t="s">
        <v>497</v>
      </c>
      <c r="B272" s="30" t="s">
        <v>498</v>
      </c>
      <c r="C272" s="31"/>
      <c r="D272" s="40"/>
      <c r="E272" s="33"/>
      <c r="F272" s="33"/>
      <c r="G272" s="31"/>
      <c r="H272" s="33"/>
      <c r="I272" s="40"/>
      <c r="J272" s="40"/>
      <c r="K272" s="33"/>
      <c r="L272" s="33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</row>
    <row r="273" ht="24" customHeight="1">
      <c r="A273" s="29" t="s">
        <v>499</v>
      </c>
      <c r="B273" s="30" t="s">
        <v>500</v>
      </c>
      <c r="C273" s="31"/>
      <c r="D273" s="40"/>
      <c r="E273" s="33">
        <v>56</v>
      </c>
      <c r="F273" s="33"/>
      <c r="G273" s="31"/>
      <c r="H273" s="33"/>
      <c r="I273" s="40"/>
      <c r="J273" s="40"/>
      <c r="K273" s="33"/>
      <c r="L273" s="33">
        <v>1053</v>
      </c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</row>
    <row r="274" ht="24" customHeight="1">
      <c r="A274" s="29" t="s">
        <v>501</v>
      </c>
      <c r="B274" s="30" t="s">
        <v>502</v>
      </c>
      <c r="C274" s="31"/>
      <c r="D274" s="40"/>
      <c r="E274" s="33"/>
      <c r="F274" s="33">
        <v>109</v>
      </c>
      <c r="G274" s="31"/>
      <c r="H274" s="33"/>
      <c r="I274" s="40"/>
      <c r="J274" s="40"/>
      <c r="K274" s="33"/>
      <c r="L274" s="33">
        <v>66</v>
      </c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</row>
    <row r="275">
      <c r="A275" s="29" t="s">
        <v>503</v>
      </c>
      <c r="B275" s="30" t="s">
        <v>504</v>
      </c>
      <c r="C275" s="31"/>
      <c r="D275" s="40"/>
      <c r="E275" s="33"/>
      <c r="F275" s="33"/>
      <c r="G275" s="31"/>
      <c r="H275" s="33"/>
      <c r="I275" s="40"/>
      <c r="J275" s="40"/>
      <c r="K275" s="33">
        <v>619</v>
      </c>
      <c r="L275" s="33">
        <v>1842</v>
      </c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1"/>
      <c r="AA275" s="1"/>
      <c r="AB275" s="1"/>
    </row>
    <row r="276">
      <c r="A276" s="29" t="s">
        <v>505</v>
      </c>
      <c r="B276" s="30" t="s">
        <v>506</v>
      </c>
      <c r="C276" s="31">
        <v>204</v>
      </c>
      <c r="D276" s="40"/>
      <c r="E276" s="33">
        <v>430</v>
      </c>
      <c r="F276" s="33"/>
      <c r="G276" s="31"/>
      <c r="H276" s="33">
        <v>80</v>
      </c>
      <c r="I276" s="40"/>
      <c r="J276" s="40"/>
      <c r="K276" s="33">
        <v>330</v>
      </c>
      <c r="L276" s="33">
        <v>1958</v>
      </c>
      <c r="M276" s="40">
        <v>33</v>
      </c>
      <c r="N276" s="40">
        <v>46</v>
      </c>
      <c r="O276" s="40"/>
      <c r="P276" s="40"/>
      <c r="Q276" s="40"/>
      <c r="R276" s="40"/>
      <c r="S276" s="40">
        <v>27</v>
      </c>
      <c r="T276" s="40">
        <v>113</v>
      </c>
      <c r="U276" s="40"/>
      <c r="V276" s="40"/>
      <c r="W276" s="40">
        <v>1387</v>
      </c>
      <c r="X276" s="40"/>
      <c r="Y276" s="40"/>
      <c r="Z276" s="1"/>
      <c r="AA276" s="1"/>
    </row>
    <row r="277">
      <c r="A277" s="29" t="s">
        <v>507</v>
      </c>
      <c r="B277" s="30" t="s">
        <v>508</v>
      </c>
      <c r="C277" s="31"/>
      <c r="D277" s="40"/>
      <c r="E277" s="33"/>
      <c r="F277" s="33"/>
      <c r="G277" s="31"/>
      <c r="H277" s="33"/>
      <c r="I277" s="40"/>
      <c r="J277" s="40"/>
      <c r="K277" s="33"/>
      <c r="L277" s="33">
        <v>1651</v>
      </c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1"/>
      <c r="AA277" s="1"/>
    </row>
    <row r="278">
      <c r="A278" s="29" t="s">
        <v>509</v>
      </c>
      <c r="B278" s="30" t="s">
        <v>510</v>
      </c>
      <c r="C278" s="31"/>
      <c r="D278" s="40"/>
      <c r="E278" s="33"/>
      <c r="F278" s="33"/>
      <c r="G278" s="31"/>
      <c r="H278" s="33"/>
      <c r="I278" s="40"/>
      <c r="J278" s="40"/>
      <c r="K278" s="33"/>
      <c r="L278" s="33">
        <v>1334</v>
      </c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1"/>
      <c r="AA278" s="1"/>
    </row>
    <row r="279">
      <c r="A279" s="29" t="s">
        <v>511</v>
      </c>
      <c r="B279" s="30" t="s">
        <v>512</v>
      </c>
      <c r="C279" s="31"/>
      <c r="D279" s="40"/>
      <c r="E279" s="33"/>
      <c r="F279" s="33">
        <v>5</v>
      </c>
      <c r="G279" s="31"/>
      <c r="H279" s="33"/>
      <c r="I279" s="40"/>
      <c r="J279" s="40"/>
      <c r="K279" s="33"/>
      <c r="L279" s="33">
        <v>1589</v>
      </c>
      <c r="M279" s="40">
        <v>729</v>
      </c>
      <c r="N279" s="40">
        <v>1239</v>
      </c>
      <c r="O279" s="40"/>
      <c r="P279" s="40"/>
      <c r="Q279" s="40">
        <v>583</v>
      </c>
      <c r="R279" s="40"/>
      <c r="S279" s="40"/>
      <c r="T279" s="40">
        <v>581</v>
      </c>
      <c r="U279" s="40"/>
      <c r="V279" s="40"/>
      <c r="W279" s="40">
        <v>998</v>
      </c>
      <c r="X279" s="40"/>
      <c r="Y279" s="40"/>
      <c r="Z279" s="1"/>
      <c r="AA279" s="1"/>
    </row>
    <row r="280">
      <c r="A280" s="29" t="s">
        <v>513</v>
      </c>
      <c r="B280" s="30" t="s">
        <v>514</v>
      </c>
      <c r="C280" s="31"/>
      <c r="D280" s="40"/>
      <c r="E280" s="33"/>
      <c r="F280" s="33"/>
      <c r="G280" s="31"/>
      <c r="H280" s="33"/>
      <c r="I280" s="40"/>
      <c r="J280" s="40"/>
      <c r="K280" s="33"/>
      <c r="L280" s="33">
        <v>342</v>
      </c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1"/>
      <c r="AA280" s="1"/>
    </row>
    <row r="281" s="24" customFormat="1" ht="14.25">
      <c r="A281" s="85" t="s">
        <v>515</v>
      </c>
      <c r="B281" s="86"/>
      <c r="C281" s="87">
        <f>SUM(C18:C280)/2</f>
        <v>5087</v>
      </c>
      <c r="D281" s="87">
        <f>SUM(D18:D280)/2</f>
        <v>0</v>
      </c>
      <c r="E281" s="87">
        <f>SUM(E18:E280)/2</f>
        <v>18745</v>
      </c>
      <c r="F281" s="87">
        <f>SUM(F18:F280)/2</f>
        <v>22386</v>
      </c>
      <c r="G281" s="87">
        <f>SUM(G18:G280)/2</f>
        <v>0</v>
      </c>
      <c r="H281" s="87">
        <f>SUM(H18:H280)/2</f>
        <v>60942</v>
      </c>
      <c r="I281" s="87">
        <f>SUM(I18:I280)/2</f>
        <v>0</v>
      </c>
      <c r="J281" s="87">
        <f>SUM(J18:J280)/2</f>
        <v>0</v>
      </c>
      <c r="K281" s="87">
        <f>SUM(K18:K280)/2</f>
        <v>48021</v>
      </c>
      <c r="L281" s="87">
        <f>SUM(L18:L280)/2</f>
        <v>202551</v>
      </c>
      <c r="M281" s="87">
        <f>SUM(M18:M280)/2</f>
        <v>762</v>
      </c>
      <c r="N281" s="87">
        <f>SUM(N18:N280)/2</f>
        <v>11634</v>
      </c>
      <c r="O281" s="87">
        <f>SUM(O18:O280)/2</f>
        <v>789</v>
      </c>
      <c r="P281" s="87">
        <f>SUM(P18:P280)/2</f>
        <v>0</v>
      </c>
      <c r="Q281" s="87">
        <f>SUM(Q18:Q280)/2</f>
        <v>7998</v>
      </c>
      <c r="R281" s="87">
        <f>SUM(R18:R280)/2</f>
        <v>0</v>
      </c>
      <c r="S281" s="87">
        <f>SUM(S18:S280)/2</f>
        <v>27</v>
      </c>
      <c r="T281" s="87">
        <f>SUM(T18:T280)/2</f>
        <v>72998</v>
      </c>
      <c r="U281" s="87">
        <f>SUM(U18:U280)/2</f>
        <v>0</v>
      </c>
      <c r="V281" s="87">
        <f>SUM(V18:V280)/2</f>
        <v>0</v>
      </c>
      <c r="W281" s="87">
        <f>SUM(W18:W280)/2</f>
        <v>14350</v>
      </c>
      <c r="X281" s="87">
        <f>SUM(X18:X280)/2</f>
        <v>111</v>
      </c>
      <c r="Y281" s="87">
        <f>SUM(Y18:Y280)/2</f>
        <v>0</v>
      </c>
      <c r="Z281" s="24"/>
      <c r="AA281" s="24"/>
    </row>
    <row r="282">
      <c r="A282" s="88"/>
      <c r="B282" s="3"/>
      <c r="C282" s="3"/>
      <c r="D282" s="3"/>
      <c r="E282" s="3"/>
      <c r="F282" s="3"/>
      <c r="G282" s="4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>
      <c r="A283" s="89"/>
      <c r="B283" s="89"/>
      <c r="C283" s="89"/>
      <c r="D283" s="89"/>
      <c r="E283" s="89"/>
      <c r="F283" s="89"/>
      <c r="G283" s="89"/>
      <c r="H283" s="89"/>
    </row>
    <row r="284">
      <c r="A284" s="89"/>
      <c r="B284" s="89"/>
      <c r="C284" s="89"/>
      <c r="D284" s="89"/>
      <c r="E284" s="89"/>
      <c r="F284" s="89"/>
      <c r="G284" s="89"/>
      <c r="H284" s="89"/>
    </row>
    <row r="285">
      <c r="A285" s="89"/>
      <c r="B285" s="89"/>
      <c r="C285" s="89"/>
      <c r="D285" s="89"/>
      <c r="E285" s="89"/>
      <c r="F285" s="89"/>
      <c r="G285" s="89"/>
      <c r="H285" s="89"/>
    </row>
    <row r="286">
      <c r="A286" s="89"/>
      <c r="B286" s="89"/>
      <c r="C286" s="89"/>
      <c r="D286" s="89"/>
      <c r="E286" s="89"/>
      <c r="F286" s="89"/>
      <c r="G286" s="89"/>
      <c r="H286" s="89"/>
    </row>
    <row r="287">
      <c r="A287" s="90"/>
      <c r="B287" s="90"/>
      <c r="D287" s="91"/>
      <c r="E287" s="91"/>
      <c r="F287" s="91"/>
      <c r="G287" s="91"/>
      <c r="H287" s="91"/>
    </row>
  </sheetData>
  <mergeCells count="96">
    <mergeCell ref="D2:K2"/>
    <mergeCell ref="A3:S3"/>
    <mergeCell ref="X3:Y3"/>
    <mergeCell ref="A4:S4"/>
    <mergeCell ref="A5:S5"/>
    <mergeCell ref="A6:S6"/>
    <mergeCell ref="A7:S7"/>
    <mergeCell ref="A8:S8"/>
    <mergeCell ref="A11:Y11"/>
    <mergeCell ref="A12:Y12"/>
    <mergeCell ref="A14:A15"/>
    <mergeCell ref="B14:B15"/>
    <mergeCell ref="C14:Y14"/>
    <mergeCell ref="A17:B17"/>
    <mergeCell ref="T19:T20"/>
    <mergeCell ref="H21:H22"/>
    <mergeCell ref="L21:L22"/>
    <mergeCell ref="E29:E30"/>
    <mergeCell ref="C31:C33"/>
    <mergeCell ref="E31:E33"/>
    <mergeCell ref="K31:K33"/>
    <mergeCell ref="L31:L33"/>
    <mergeCell ref="T31:T33"/>
    <mergeCell ref="W31:W33"/>
    <mergeCell ref="H41:H43"/>
    <mergeCell ref="T41:T43"/>
    <mergeCell ref="W41:W42"/>
    <mergeCell ref="H45:H46"/>
    <mergeCell ref="T45:T46"/>
    <mergeCell ref="T51:T52"/>
    <mergeCell ref="W51:W52"/>
    <mergeCell ref="H61:H62"/>
    <mergeCell ref="T61:T62"/>
    <mergeCell ref="E73:E80"/>
    <mergeCell ref="T73:T80"/>
    <mergeCell ref="F81:F82"/>
    <mergeCell ref="T81:T82"/>
    <mergeCell ref="L92:L93"/>
    <mergeCell ref="F101:F104"/>
    <mergeCell ref="H101:H104"/>
    <mergeCell ref="L101:L104"/>
    <mergeCell ref="T101:T104"/>
    <mergeCell ref="W101:W104"/>
    <mergeCell ref="F110:F114"/>
    <mergeCell ref="H110:H114"/>
    <mergeCell ref="H119:H120"/>
    <mergeCell ref="T119:T120"/>
    <mergeCell ref="W119:W120"/>
    <mergeCell ref="T127:T128"/>
    <mergeCell ref="W127:W128"/>
    <mergeCell ref="C129:C130"/>
    <mergeCell ref="F129:F130"/>
    <mergeCell ref="H129:H130"/>
    <mergeCell ref="K129:K130"/>
    <mergeCell ref="L129:L130"/>
    <mergeCell ref="N129:N130"/>
    <mergeCell ref="Q129:Q130"/>
    <mergeCell ref="T129:T130"/>
    <mergeCell ref="W129:W130"/>
    <mergeCell ref="L139:L140"/>
    <mergeCell ref="T139:T140"/>
    <mergeCell ref="H149:H150"/>
    <mergeCell ref="T149:T150"/>
    <mergeCell ref="F151:F152"/>
    <mergeCell ref="H151:H152"/>
    <mergeCell ref="L151:L152"/>
    <mergeCell ref="W151:W152"/>
    <mergeCell ref="C173:C175"/>
    <mergeCell ref="E173:E175"/>
    <mergeCell ref="T173:T175"/>
    <mergeCell ref="E182:E185"/>
    <mergeCell ref="K182:K185"/>
    <mergeCell ref="L182:L185"/>
    <mergeCell ref="T182:T185"/>
    <mergeCell ref="C205:C206"/>
    <mergeCell ref="E205:E207"/>
    <mergeCell ref="T205:T207"/>
    <mergeCell ref="W205:W207"/>
    <mergeCell ref="C219:C220"/>
    <mergeCell ref="E219:E220"/>
    <mergeCell ref="T219:T220"/>
    <mergeCell ref="C221:C222"/>
    <mergeCell ref="T221:T222"/>
    <mergeCell ref="C235:C236"/>
    <mergeCell ref="H238:H239"/>
    <mergeCell ref="T238:T239"/>
    <mergeCell ref="W243:W244"/>
    <mergeCell ref="F248:F249"/>
    <mergeCell ref="H248:H249"/>
    <mergeCell ref="L248:L249"/>
    <mergeCell ref="T264:T266"/>
    <mergeCell ref="W264:W266"/>
    <mergeCell ref="A281:B281"/>
    <mergeCell ref="A283:H286"/>
    <mergeCell ref="A287:B287"/>
    <mergeCell ref="D287:H287"/>
  </mergeCells>
  <printOptions headings="0" gridLines="0"/>
  <pageMargins left="0.69999999999999996" right="0.69999999999999996" top="0.75" bottom="0.75" header="0.29999999999999999" footer="0.29999999999999999"/>
  <pageSetup paperSize="9" scale="40" fitToWidth="1" fitToHeight="0" pageOrder="downThenOver" orientation="landscape" usePrinterDefaults="1" blackAndWhite="0" draft="0" cellComments="none" useFirstPageNumber="0" errors="displayed" horizontalDpi="2147483648" verticalDpi="2147483648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71" workbookViewId="0">
      <pane ySplit="6" topLeftCell="A7" activePane="bottomLeft" state="frozen"/>
      <selection activeCell="A1" activeCellId="0" sqref="A1"/>
    </sheetView>
  </sheetViews>
  <sheetFormatPr defaultRowHeight="14.25"/>
  <cols>
    <col customWidth="1" min="1" max="1" style="92" width="10.140625"/>
    <col customWidth="1" min="2" max="2" style="1" width="41.140625"/>
    <col customWidth="1" min="3" max="3" style="1" width="12.140625"/>
    <col customWidth="1" min="4" max="4" style="1" width="13.85546875"/>
    <col customWidth="1" min="5" max="5" style="1" width="14.140625"/>
    <col customWidth="1" min="6" max="6" style="1" width="11.28515625"/>
    <col customWidth="1" min="7" max="7" style="92" width="13"/>
    <col customWidth="1" min="8" max="8" style="1" width="13.7109375"/>
    <col customWidth="1" min="9" max="9" style="1" width="12.7109375"/>
    <col customWidth="1" min="10" max="10" style="1" width="13"/>
    <col customWidth="1" min="11" max="11" style="1" width="13.140625"/>
    <col customWidth="1" min="12" max="12" style="1" width="15.85546875"/>
    <col customWidth="1" min="13" max="13" style="1" width="13"/>
    <col min="14" max="14" style="1" width="9.140625"/>
    <col customWidth="1" min="15" max="15" style="1" width="13.140625"/>
    <col customWidth="1" min="16" max="16" style="1" width="14.7109375"/>
    <col customWidth="1" min="17" max="17" style="1" width="12.28515625"/>
    <col customWidth="1" min="18" max="18" style="1" width="14.28515625"/>
    <col customWidth="1" min="19" max="19" style="1" width="14.5703125"/>
    <col customWidth="1" min="20" max="20" style="1" width="16.140625"/>
    <col min="21" max="21" style="3" width="9.140625"/>
    <col customWidth="1" min="22" max="22" style="1" width="11.28515625"/>
    <col customWidth="1" min="23" max="23" style="1" width="15"/>
    <col customWidth="1" min="24" max="24" style="1" width="13.5703125"/>
    <col customWidth="1" min="25" max="25" style="1" width="12.85546875"/>
    <col min="26" max="16384" style="1" width="9.140625"/>
  </cols>
  <sheetData>
    <row r="1" ht="32.25" hidden="1" customHeight="1">
      <c r="N1" s="93"/>
      <c r="O1" s="93"/>
      <c r="P1" s="93"/>
      <c r="Q1" s="93"/>
      <c r="R1" s="93"/>
      <c r="S1" s="93"/>
    </row>
    <row r="2" ht="14.25">
      <c r="A2" s="92"/>
      <c r="B2" s="1"/>
      <c r="C2" s="1"/>
      <c r="D2" s="1"/>
      <c r="E2" s="1"/>
      <c r="F2" s="1"/>
      <c r="G2" s="9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2.5" customHeight="1">
      <c r="A3" s="94" t="s">
        <v>4</v>
      </c>
      <c r="B3" s="94" t="s">
        <v>5</v>
      </c>
      <c r="C3" s="94" t="s">
        <v>6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ht="66" customHeight="1">
      <c r="A4" s="94"/>
      <c r="B4" s="94"/>
      <c r="C4" s="95" t="s">
        <v>516</v>
      </c>
      <c r="D4" s="95" t="s">
        <v>517</v>
      </c>
      <c r="E4" s="95" t="s">
        <v>518</v>
      </c>
      <c r="F4" s="95" t="s">
        <v>519</v>
      </c>
      <c r="G4" s="95" t="s">
        <v>520</v>
      </c>
      <c r="H4" s="95" t="s">
        <v>521</v>
      </c>
      <c r="I4" s="95" t="s">
        <v>522</v>
      </c>
      <c r="J4" s="95" t="s">
        <v>523</v>
      </c>
      <c r="K4" s="95" t="s">
        <v>524</v>
      </c>
      <c r="L4" s="95" t="s">
        <v>525</v>
      </c>
      <c r="M4" s="95" t="s">
        <v>526</v>
      </c>
      <c r="N4" s="95" t="s">
        <v>527</v>
      </c>
      <c r="O4" s="95" t="s">
        <v>528</v>
      </c>
      <c r="P4" s="95" t="s">
        <v>529</v>
      </c>
      <c r="Q4" s="95" t="s">
        <v>530</v>
      </c>
      <c r="R4" s="95" t="s">
        <v>531</v>
      </c>
      <c r="S4" s="95" t="s">
        <v>532</v>
      </c>
      <c r="T4" s="95" t="s">
        <v>533</v>
      </c>
      <c r="U4" s="17" t="s">
        <v>534</v>
      </c>
      <c r="V4" s="95" t="s">
        <v>535</v>
      </c>
      <c r="W4" s="95" t="s">
        <v>536</v>
      </c>
      <c r="X4" s="95" t="s">
        <v>537</v>
      </c>
      <c r="Y4" s="95" t="s">
        <v>538</v>
      </c>
    </row>
    <row r="5">
      <c r="A5" s="96">
        <v>1</v>
      </c>
      <c r="B5" s="96">
        <v>2</v>
      </c>
      <c r="C5" s="96">
        <v>26</v>
      </c>
      <c r="D5" s="96">
        <v>27</v>
      </c>
      <c r="E5" s="96">
        <v>28</v>
      </c>
      <c r="F5" s="96">
        <v>29</v>
      </c>
      <c r="G5" s="96">
        <v>30</v>
      </c>
      <c r="H5" s="96">
        <v>31</v>
      </c>
      <c r="I5" s="96">
        <v>32</v>
      </c>
      <c r="J5" s="96">
        <v>33</v>
      </c>
      <c r="K5" s="96">
        <v>34</v>
      </c>
      <c r="L5" s="96">
        <v>35</v>
      </c>
      <c r="M5" s="96">
        <v>36</v>
      </c>
      <c r="N5" s="96">
        <v>37</v>
      </c>
      <c r="O5" s="96">
        <v>38</v>
      </c>
      <c r="P5" s="96">
        <v>39</v>
      </c>
      <c r="Q5" s="96">
        <v>40</v>
      </c>
      <c r="R5" s="96">
        <v>41</v>
      </c>
      <c r="S5" s="96">
        <v>42</v>
      </c>
      <c r="T5" s="96">
        <v>43</v>
      </c>
      <c r="U5" s="20">
        <v>44</v>
      </c>
      <c r="V5" s="96">
        <v>45</v>
      </c>
      <c r="W5" s="96">
        <v>46</v>
      </c>
      <c r="X5" s="96">
        <v>47</v>
      </c>
      <c r="Y5" s="96">
        <v>48</v>
      </c>
    </row>
    <row r="6" ht="30" customHeight="1">
      <c r="A6" s="97" t="s">
        <v>30</v>
      </c>
      <c r="B6" s="97"/>
      <c r="C6" s="98">
        <f>C7+C13+C17+C29+C39+C49+C61+C76+C84+C98+C115+C125+C132+C137+C149+C152+C161+C170+C177+C182+C190+C193+C203+C205+C214+C223+C231+C242+C247+C258</f>
        <v>0</v>
      </c>
      <c r="D6" s="98">
        <f>D7+D13+D17+D29+D39+D49+D61+D76+D84+D98+D115+D125+D132+D137+D149+D152+D161+D170+D177+D182+D190+D193+D203+D205+D214+D223+D231+D242+D247+D258</f>
        <v>12030</v>
      </c>
      <c r="E6" s="98">
        <f>E7+E13+E17+E29+E39+E49+E61+E76+E84+E98+E115+E125+E132+E137+E149+E152+E161+E170+E177+E182+E190+E193+E203+E205+E214+E223+E231+E242+E247+E258</f>
        <v>0</v>
      </c>
      <c r="F6" s="98">
        <f>F7+F13+F17+F29+F39+F49+F61+F76+F84+F98+F115+F125+F132+F137+F149+F152+F161+F170+F177+F182+F190+F193+F203+F205+F214+F223+F231+F242+F247+F258</f>
        <v>4561</v>
      </c>
      <c r="G6" s="98">
        <f>G7+G13+G17+G29+G39+G49+G61+G76+G84+G98+G115+G125+G132+G137+G149+G152+G161+G170+G177+G182+G190+G193+G203+G205+G214+G223+G231+G242+G247+G258</f>
        <v>0</v>
      </c>
      <c r="H6" s="98">
        <f>H7+H13+H17+H29+H39+H49+H61+H76+H84+H98+H115+H125+H132+H137+H149+H152+H161+H170+H177+H182+H190+H193+H203+H205+H214+H223+H231+H242+H247+H258</f>
        <v>102</v>
      </c>
      <c r="I6" s="98">
        <f>I7+I13+I17+I29+I39+I49+I61+I76+I84+I98+I115+I125+I132+I137+I149+I152+I161+I170+I177+I182+I190+I193+I203+I205+I214+I223+I231+I242+I247+I258</f>
        <v>125</v>
      </c>
      <c r="J6" s="98">
        <f>J7+J13+J17+J29+J39+J49+J61+J76+J84+J98+J115+J125+J132+J137+J149+J152+J161+J170+J177+J182+J190+J193+J203+J205+J214+J223+J231+J242+J247+J258</f>
        <v>0</v>
      </c>
      <c r="K6" s="98">
        <f>K7+K13+K17+K29+K39+K49+K61+K76+K84+K98+K115+K125+K132+K137+K149+K152+K161+K170+K177+K182+K190+K193+K203+K205+K214+K223+K231+K242+K247+K258</f>
        <v>0</v>
      </c>
      <c r="L6" s="98">
        <f>L7+L13+L17+L29+L39+L49+L61+L76+L84+L98+L115+L125+L132+L137+L149+L152+L161+L170+L177+L182+L190+L193+L203+L205+L214+L223+L231+L242+L247+L258</f>
        <v>689</v>
      </c>
      <c r="M6" s="98">
        <f>M7+M13+M17+M29+M39+M49+M61+M76+M84+M98+M115+M125+M132+M137+M149+M152+M161+M170+M177+M182+M190+M193+M203+M205+M214+M223+M231+M242+M247+M258</f>
        <v>0</v>
      </c>
      <c r="N6" s="98">
        <f>N7+N13+N17+N29+N39+N49+N61+N76+N84+N98+N115+N125+N132+N137+N149+N152+N161+N170+N177+N182+N190+N193+N203+N205+N214+N223+N231+N242+N247+N258</f>
        <v>0</v>
      </c>
      <c r="O6" s="98">
        <f>O7+O13+O17+O29+O39+O49+O61+O76+O84+O98+O115+O125+O132+O137+O149+O152+O161+O170+O177+O182+O190+O193+O203+O205+O214+O223+O231+O242+O247+O258</f>
        <v>0</v>
      </c>
      <c r="P6" s="98">
        <f>P7+P13+P17+P29+P39+P49+P61+P76+P84+P98+P115+P125+P132+P137+P149+P152+P161+P170+P177+P182+P190+P193+P203+P205+P214+P223+P231+P242+P247+P258</f>
        <v>398</v>
      </c>
      <c r="Q6" s="98">
        <f>Q7+Q13+Q17+Q29+Q39+Q49+Q61+Q76+Q84+Q98+Q115+Q125+Q132+Q137+Q149+Q152+Q161+Q170+Q177+Q182+Q190+Q193+Q203+Q205+Q214+Q223+Q231+Q242+Q247+Q258</f>
        <v>0</v>
      </c>
      <c r="R6" s="98">
        <f>R7+R13+R17+R29+R39+R49+R61+R76+R84+R98+R115+R125+R132+R137+R149+R152+R161+R170+R177+R182+R190+R193+R203+R205+R214+R223+R231+R242+R247+R258</f>
        <v>381</v>
      </c>
      <c r="S6" s="98">
        <f>S7+S13+S17+S29+S39+S49+S61+S76+S84+S98+S115+S125+S132+S137+S149+S152+S161+S170+S177+S182+S190+S193+S203+S205+S214+S223+S231+S242+S247+S258</f>
        <v>537</v>
      </c>
      <c r="T6" s="98">
        <f>T7+T13+T17+T29+T39+T49+T61+T76+T84+T98+T115+T125+T132+T137+T149+T152+T161+T170+T177+T182+T190+T193+T203+T205+T214+T223+T231+T242+T247+T258</f>
        <v>0</v>
      </c>
      <c r="U6" s="23">
        <f>U7+U13+U17+U29+U39+U49+U61+U76+U84+U98+U115+U125+U132+U137+U149+U152+U161+U170+U177+U182+U190+U193+U203+U205+U214+U223+U231+U242+U247+U258</f>
        <v>0</v>
      </c>
      <c r="V6" s="98">
        <f>V7+V13+V17+V29+V39+V49+V61+V76+V84+V98+V115+V125+V132+V137+V149+V152+V161+V170+V177+V182+V190+V193+V203+V205+V214+V223+V231+V242+V247+V258</f>
        <v>422</v>
      </c>
      <c r="W6" s="98">
        <f>W7+W13+W17+W29+W39+W49+W61+W76+W84+W98+W115+W125+W132+W137+W149+W152+W161+W170+W177+W182+W190+W193+W203+W205+W214+W223+W231+W242+W247+W258</f>
        <v>439632</v>
      </c>
      <c r="X6" s="98">
        <f>X7+X13+X17+X29+X39+X49+X61+X76+X84+X98+X115+X125+X132+X137+X149+X152+X161+X170+X177+X182+X190+X193+X203+X205+X214+X223+X231+X242+X247+X258</f>
        <v>0</v>
      </c>
      <c r="Y6" s="98">
        <f>Y7+Y13+Y17+Y29+Y39+Y49+Y61+Y76+Y84+Y98+Y115+Y125+Y132+Y137+Y149+Y152+Y161+Y170+Y177+Y182+Y190+Y193+Y203+Y205+Y214+Y223+Y231+Y242+Y247+Y258</f>
        <v>40599</v>
      </c>
    </row>
    <row r="7">
      <c r="A7" s="99">
        <v>1</v>
      </c>
      <c r="B7" s="100" t="s">
        <v>31</v>
      </c>
      <c r="C7" s="101">
        <f>C8+C9+C10+C11+C12</f>
        <v>0</v>
      </c>
      <c r="D7" s="101">
        <f>D8+D9+D10+D11+D12</f>
        <v>50</v>
      </c>
      <c r="E7" s="101">
        <f>E8+E9+E10+E11+E12</f>
        <v>0</v>
      </c>
      <c r="F7" s="101">
        <f>F8+F9+F10+F11+F12</f>
        <v>0</v>
      </c>
      <c r="G7" s="101">
        <f>G8+G9+G10+G11+G12</f>
        <v>0</v>
      </c>
      <c r="H7" s="101">
        <f>H8+H9+H10+H11+H12</f>
        <v>0</v>
      </c>
      <c r="I7" s="101">
        <f>I8+I9+I10+I11+I12</f>
        <v>0</v>
      </c>
      <c r="J7" s="101">
        <f>J8+J9+J10+J11+J12</f>
        <v>0</v>
      </c>
      <c r="K7" s="101">
        <f>K8+K9+K10+K11+K12</f>
        <v>0</v>
      </c>
      <c r="L7" s="101">
        <f>L8+L9+L10+L11+L12</f>
        <v>0</v>
      </c>
      <c r="M7" s="101">
        <f>M8+M9+M10+M11+M12</f>
        <v>0</v>
      </c>
      <c r="N7" s="101">
        <f>N8+N9+N10+N11+N12</f>
        <v>0</v>
      </c>
      <c r="O7" s="101">
        <f>O8+O9+O10+O11+O12</f>
        <v>0</v>
      </c>
      <c r="P7" s="101">
        <f>P8+P9+P10+P11+P12</f>
        <v>0</v>
      </c>
      <c r="Q7" s="101">
        <f>Q8+Q9+Q10+Q11+Q12</f>
        <v>0</v>
      </c>
      <c r="R7" s="101">
        <f>R8+R9+R10+R11+R12</f>
        <v>0</v>
      </c>
      <c r="S7" s="101">
        <f>S8+S9+S10+S11+S12</f>
        <v>0</v>
      </c>
      <c r="T7" s="101">
        <f>T8+T9+T10+T11+T12</f>
        <v>0</v>
      </c>
      <c r="U7" s="27">
        <f>U8+U9+U10+U11+U12</f>
        <v>0</v>
      </c>
      <c r="V7" s="101">
        <f>V8+V9+V10+V11+V12</f>
        <v>0</v>
      </c>
      <c r="W7" s="101">
        <f>W8+W9+W10+W11+W12</f>
        <v>49883</v>
      </c>
      <c r="X7" s="101">
        <f>X8+X9+X10+X11+X12</f>
        <v>0</v>
      </c>
      <c r="Y7" s="101">
        <f>Y8+Y9+Y10+Y11+Y12</f>
        <v>13</v>
      </c>
    </row>
    <row r="8" ht="24">
      <c r="A8" s="102" t="s">
        <v>32</v>
      </c>
      <c r="B8" s="103" t="s">
        <v>33</v>
      </c>
      <c r="C8" s="104"/>
      <c r="D8" s="105"/>
      <c r="E8" s="104"/>
      <c r="F8" s="105"/>
      <c r="G8" s="104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U8" s="40"/>
      <c r="V8" s="106"/>
      <c r="W8" s="107">
        <v>6430</v>
      </c>
      <c r="X8" s="106"/>
      <c r="Y8" s="106"/>
    </row>
    <row r="9" ht="24">
      <c r="A9" s="102" t="s">
        <v>34</v>
      </c>
      <c r="B9" s="103" t="s">
        <v>35</v>
      </c>
      <c r="C9" s="104"/>
      <c r="D9" s="105"/>
      <c r="E9" s="104"/>
      <c r="F9" s="105"/>
      <c r="G9" s="104"/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6"/>
      <c r="U9" s="40"/>
      <c r="V9" s="106"/>
      <c r="W9" s="108"/>
      <c r="X9" s="106"/>
      <c r="Y9" s="106"/>
    </row>
    <row r="10">
      <c r="A10" s="102" t="s">
        <v>36</v>
      </c>
      <c r="B10" s="103" t="s">
        <v>37</v>
      </c>
      <c r="C10" s="104"/>
      <c r="D10" s="106"/>
      <c r="E10" s="104"/>
      <c r="F10" s="106"/>
      <c r="G10" s="104"/>
      <c r="H10" s="104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40"/>
      <c r="V10" s="106"/>
      <c r="W10" s="107">
        <v>42933</v>
      </c>
      <c r="X10" s="106"/>
      <c r="Y10" s="107">
        <v>13</v>
      </c>
    </row>
    <row r="11">
      <c r="A11" s="102" t="s">
        <v>38</v>
      </c>
      <c r="B11" s="103" t="s">
        <v>39</v>
      </c>
      <c r="C11" s="104"/>
      <c r="D11" s="106"/>
      <c r="E11" s="104"/>
      <c r="F11" s="106"/>
      <c r="G11" s="104"/>
      <c r="H11" s="104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40"/>
      <c r="V11" s="106"/>
      <c r="W11" s="108"/>
      <c r="X11" s="106"/>
      <c r="Y11" s="108"/>
    </row>
    <row r="12" ht="24">
      <c r="A12" s="102" t="s">
        <v>40</v>
      </c>
      <c r="B12" s="103" t="s">
        <v>41</v>
      </c>
      <c r="C12" s="104"/>
      <c r="D12" s="106">
        <v>50</v>
      </c>
      <c r="E12" s="104"/>
      <c r="F12" s="106"/>
      <c r="G12" s="104"/>
      <c r="H12" s="104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40"/>
      <c r="V12" s="106"/>
      <c r="W12" s="106">
        <v>520</v>
      </c>
      <c r="X12" s="106"/>
      <c r="Y12" s="106"/>
    </row>
    <row r="13">
      <c r="A13" s="109">
        <v>2</v>
      </c>
      <c r="B13" s="100" t="s">
        <v>42</v>
      </c>
      <c r="C13" s="101">
        <f>C14+C15+C16</f>
        <v>0</v>
      </c>
      <c r="D13" s="101">
        <f>D14+D15+D16</f>
        <v>0</v>
      </c>
      <c r="E13" s="101">
        <f>E14+E15+E16</f>
        <v>0</v>
      </c>
      <c r="F13" s="101">
        <f>F14+F15+F16</f>
        <v>0</v>
      </c>
      <c r="G13" s="101">
        <f>G14+G15+G16</f>
        <v>0</v>
      </c>
      <c r="H13" s="101">
        <f>H14+H15+H16</f>
        <v>0</v>
      </c>
      <c r="I13" s="101">
        <f>I14+I15+I16</f>
        <v>0</v>
      </c>
      <c r="J13" s="101">
        <f>J14+J15+J16</f>
        <v>0</v>
      </c>
      <c r="K13" s="101">
        <f>K14+K15+K16</f>
        <v>0</v>
      </c>
      <c r="L13" s="101">
        <f>L14+L15+L16</f>
        <v>0</v>
      </c>
      <c r="M13" s="101">
        <f>M14+M15+M16</f>
        <v>0</v>
      </c>
      <c r="N13" s="101">
        <f>N14+N15+N16</f>
        <v>0</v>
      </c>
      <c r="O13" s="101">
        <f>O14+O15+O16</f>
        <v>0</v>
      </c>
      <c r="P13" s="101">
        <f>P14+P15+P16</f>
        <v>0</v>
      </c>
      <c r="Q13" s="101">
        <f>Q14+Q15+Q16</f>
        <v>0</v>
      </c>
      <c r="R13" s="101">
        <f>R14+R15+R16</f>
        <v>0</v>
      </c>
      <c r="S13" s="101">
        <f>S14+S15+S16</f>
        <v>0</v>
      </c>
      <c r="T13" s="101">
        <f>T14+T15+T16</f>
        <v>0</v>
      </c>
      <c r="U13" s="27">
        <f>U14+U15+U16</f>
        <v>0</v>
      </c>
      <c r="V13" s="101">
        <f>V14+V15+V16</f>
        <v>0</v>
      </c>
      <c r="W13" s="101">
        <f>W14+W15+W16</f>
        <v>16368</v>
      </c>
      <c r="X13" s="101">
        <f>X14+X15+X16</f>
        <v>0</v>
      </c>
      <c r="Y13" s="101">
        <f>Y14+Y15+Y16</f>
        <v>183</v>
      </c>
    </row>
    <row r="14" ht="24">
      <c r="A14" s="102" t="s">
        <v>43</v>
      </c>
      <c r="B14" s="110" t="s">
        <v>44</v>
      </c>
      <c r="C14" s="104"/>
      <c r="D14" s="106"/>
      <c r="E14" s="104"/>
      <c r="F14" s="106"/>
      <c r="G14" s="104"/>
      <c r="H14" s="104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40"/>
      <c r="V14" s="106"/>
      <c r="W14" s="106">
        <v>15</v>
      </c>
      <c r="X14" s="106"/>
      <c r="Y14" s="106"/>
    </row>
    <row r="15">
      <c r="A15" s="102" t="s">
        <v>45</v>
      </c>
      <c r="B15" s="103" t="s">
        <v>46</v>
      </c>
      <c r="C15" s="104"/>
      <c r="D15" s="106"/>
      <c r="E15" s="104"/>
      <c r="F15" s="106"/>
      <c r="G15" s="104"/>
      <c r="H15" s="104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40"/>
      <c r="V15" s="106"/>
      <c r="W15" s="106">
        <v>13869</v>
      </c>
      <c r="X15" s="106"/>
      <c r="Y15" s="106"/>
    </row>
    <row r="16">
      <c r="A16" s="102" t="s">
        <v>47</v>
      </c>
      <c r="B16" s="103" t="s">
        <v>48</v>
      </c>
      <c r="C16" s="104"/>
      <c r="D16" s="106"/>
      <c r="E16" s="104"/>
      <c r="F16" s="106"/>
      <c r="G16" s="104"/>
      <c r="H16" s="104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40"/>
      <c r="V16" s="106"/>
      <c r="W16" s="106">
        <v>2484</v>
      </c>
      <c r="X16" s="106"/>
      <c r="Y16" s="106">
        <v>183</v>
      </c>
    </row>
    <row r="17">
      <c r="A17" s="109">
        <v>3</v>
      </c>
      <c r="B17" s="100" t="s">
        <v>49</v>
      </c>
      <c r="C17" s="101">
        <f>C18+C20+C21+C22+C23+C24+C25+C26+C27+C28</f>
        <v>0</v>
      </c>
      <c r="D17" s="101">
        <f>D18+D20+D21+D22+D23+D24+D25+D26+D27+D28</f>
        <v>499</v>
      </c>
      <c r="E17" s="101">
        <f>E18+E20+E21+E22+E23+E24+E25+E26+E27+E28</f>
        <v>0</v>
      </c>
      <c r="F17" s="101">
        <f>F18+F20+F21+F22+F23+F24+F25+F26+F27+F28</f>
        <v>37</v>
      </c>
      <c r="G17" s="101">
        <f>G18+G20+G21+G22+G23+G24+G25+G26+G27+G28</f>
        <v>0</v>
      </c>
      <c r="H17" s="101">
        <f>H18+H20+H21+H22+H23+H24+H25+H26+H27+H28</f>
        <v>0</v>
      </c>
      <c r="I17" s="101">
        <f>I18+I20+I21+I22+I23+I24+I25+I26+I27+I28</f>
        <v>0</v>
      </c>
      <c r="J17" s="101">
        <f>J18+J20+J21+J22+J23+J24+J25+J26+J27+J28</f>
        <v>0</v>
      </c>
      <c r="K17" s="101">
        <f>K18+K20+K21+K22+K23+K24+K25+K26+K27+K28</f>
        <v>0</v>
      </c>
      <c r="L17" s="101">
        <f>L18+L20+L21+L22+L23+L24+L25+L26+L27+L28</f>
        <v>0</v>
      </c>
      <c r="M17" s="101">
        <f>M18+M20+M21+M22+M23+M24+M25+M26+M27+M28</f>
        <v>0</v>
      </c>
      <c r="N17" s="101">
        <f>N18+N20+N21+N22+N23+N24+N25+N26+N27+N28</f>
        <v>0</v>
      </c>
      <c r="O17" s="101">
        <f>O18+O20+O21+O22+O23+O24+O25+O26+O27+O28</f>
        <v>0</v>
      </c>
      <c r="P17" s="101">
        <f>P18+P20+P21+P22+P23+P24+P25+P26+P27+P28</f>
        <v>0</v>
      </c>
      <c r="Q17" s="101">
        <f>Q18+Q20+Q21+Q22+Q23+Q24+Q25+Q26+Q27+Q28</f>
        <v>0</v>
      </c>
      <c r="R17" s="101">
        <f>R18+R20+R21+R22+R23+R24+R25+R26+R27+R28</f>
        <v>0</v>
      </c>
      <c r="S17" s="101">
        <f>S18+S20+S21+S22+S23+S24+S25+S26+S27+S28</f>
        <v>0</v>
      </c>
      <c r="T17" s="101">
        <f>T18+T20+T21+T22+T23+T24+T25+T26+T27+T28</f>
        <v>0</v>
      </c>
      <c r="U17" s="27">
        <f>U18+U20+U21+U22+U23+U24+U25+U26+U27+U28</f>
        <v>0</v>
      </c>
      <c r="V17" s="101">
        <f>V18+V20+V21+V22+V23+V24+V25+V26+V27+V28</f>
        <v>0</v>
      </c>
      <c r="W17" s="101">
        <f>W18+W20+W21+W22+W23+W24+W25+W26+W27+W28</f>
        <v>739</v>
      </c>
      <c r="X17" s="101">
        <f>X18+X20+X21+X22+X23+X24+X25+X26+X27+X28</f>
        <v>0</v>
      </c>
      <c r="Y17" s="101">
        <f>Y18+Y20+Y21+Y22+Y23+Y24+Y25+Y26+Y27+Y28</f>
        <v>0</v>
      </c>
    </row>
    <row r="18" ht="24">
      <c r="A18" s="102" t="s">
        <v>50</v>
      </c>
      <c r="B18" s="103" t="s">
        <v>51</v>
      </c>
      <c r="C18" s="104"/>
      <c r="D18" s="106"/>
      <c r="E18" s="104"/>
      <c r="F18" s="106"/>
      <c r="G18" s="104"/>
      <c r="H18" s="104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40"/>
      <c r="V18" s="106"/>
      <c r="W18" s="106"/>
      <c r="X18" s="106"/>
      <c r="Y18" s="106"/>
    </row>
    <row r="19" ht="24">
      <c r="A19" s="102" t="s">
        <v>52</v>
      </c>
      <c r="B19" s="103" t="s">
        <v>53</v>
      </c>
      <c r="C19" s="104"/>
      <c r="D19" s="107"/>
      <c r="E19" s="104"/>
      <c r="F19" s="106"/>
      <c r="G19" s="104"/>
      <c r="H19" s="104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40"/>
      <c r="V19" s="106"/>
      <c r="W19" s="107"/>
      <c r="X19" s="106"/>
      <c r="Y19" s="106"/>
    </row>
    <row r="20">
      <c r="A20" s="102" t="s">
        <v>54</v>
      </c>
      <c r="B20" s="103" t="s">
        <v>55</v>
      </c>
      <c r="C20" s="104"/>
      <c r="D20" s="107">
        <v>499</v>
      </c>
      <c r="E20" s="104"/>
      <c r="F20" s="106"/>
      <c r="G20" s="104"/>
      <c r="H20" s="104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40"/>
      <c r="V20" s="106"/>
      <c r="W20" s="107">
        <v>469</v>
      </c>
      <c r="X20" s="106"/>
      <c r="Y20" s="106"/>
    </row>
    <row r="21">
      <c r="A21" s="102" t="s">
        <v>56</v>
      </c>
      <c r="B21" s="103" t="s">
        <v>57</v>
      </c>
      <c r="C21" s="104"/>
      <c r="D21" s="111"/>
      <c r="E21" s="104"/>
      <c r="F21" s="106"/>
      <c r="G21" s="104"/>
      <c r="H21" s="104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40"/>
      <c r="V21" s="106"/>
      <c r="W21" s="111"/>
      <c r="X21" s="106"/>
      <c r="Y21" s="106"/>
    </row>
    <row r="22">
      <c r="A22" s="102" t="s">
        <v>58</v>
      </c>
      <c r="B22" s="103" t="s">
        <v>59</v>
      </c>
      <c r="C22" s="104"/>
      <c r="D22" s="108"/>
      <c r="E22" s="104"/>
      <c r="F22" s="106"/>
      <c r="G22" s="104"/>
      <c r="H22" s="104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40"/>
      <c r="V22" s="106"/>
      <c r="W22" s="108"/>
      <c r="X22" s="106"/>
      <c r="Y22" s="106"/>
    </row>
    <row r="23" ht="24">
      <c r="A23" s="102" t="s">
        <v>60</v>
      </c>
      <c r="B23" s="103" t="s">
        <v>539</v>
      </c>
      <c r="C23" s="104"/>
      <c r="D23" s="106"/>
      <c r="E23" s="104"/>
      <c r="F23" s="106"/>
      <c r="G23" s="104"/>
      <c r="H23" s="104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40"/>
      <c r="V23" s="106"/>
      <c r="W23" s="106">
        <v>120</v>
      </c>
      <c r="X23" s="106"/>
      <c r="Y23" s="106"/>
    </row>
    <row r="24">
      <c r="A24" s="102" t="s">
        <v>62</v>
      </c>
      <c r="B24" s="103" t="s">
        <v>63</v>
      </c>
      <c r="C24" s="104"/>
      <c r="D24" s="106"/>
      <c r="E24" s="104"/>
      <c r="F24" s="106"/>
      <c r="G24" s="104"/>
      <c r="H24" s="104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40"/>
      <c r="V24" s="106"/>
      <c r="W24" s="106">
        <v>5</v>
      </c>
      <c r="X24" s="106"/>
      <c r="Y24" s="106"/>
    </row>
    <row r="25">
      <c r="A25" s="102" t="s">
        <v>64</v>
      </c>
      <c r="B25" s="103" t="s">
        <v>65</v>
      </c>
      <c r="C25" s="104"/>
      <c r="D25" s="106"/>
      <c r="E25" s="104"/>
      <c r="F25" s="106"/>
      <c r="G25" s="104"/>
      <c r="H25" s="104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40"/>
      <c r="V25" s="106"/>
      <c r="W25" s="106">
        <v>65</v>
      </c>
      <c r="X25" s="106"/>
      <c r="Y25" s="106"/>
    </row>
    <row r="26">
      <c r="A26" s="102" t="s">
        <v>66</v>
      </c>
      <c r="B26" s="103" t="s">
        <v>67</v>
      </c>
      <c r="C26" s="104"/>
      <c r="D26" s="106"/>
      <c r="E26" s="104"/>
      <c r="F26" s="106"/>
      <c r="G26" s="104"/>
      <c r="H26" s="104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40"/>
      <c r="V26" s="106"/>
      <c r="W26" s="106"/>
      <c r="X26" s="106"/>
      <c r="Y26" s="106"/>
    </row>
    <row r="27">
      <c r="A27" s="102" t="s">
        <v>68</v>
      </c>
      <c r="B27" s="103" t="s">
        <v>69</v>
      </c>
      <c r="C27" s="104"/>
      <c r="D27" s="106"/>
      <c r="E27" s="104"/>
      <c r="F27" s="106"/>
      <c r="G27" s="104"/>
      <c r="H27" s="104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40"/>
      <c r="V27" s="106"/>
      <c r="W27" s="106"/>
      <c r="X27" s="106"/>
      <c r="Y27" s="106"/>
    </row>
    <row r="28">
      <c r="A28" s="102" t="s">
        <v>70</v>
      </c>
      <c r="B28" s="103" t="s">
        <v>71</v>
      </c>
      <c r="C28" s="104"/>
      <c r="D28" s="106"/>
      <c r="E28" s="104"/>
      <c r="F28" s="106">
        <v>37</v>
      </c>
      <c r="G28" s="104"/>
      <c r="H28" s="104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40"/>
      <c r="V28" s="106"/>
      <c r="W28" s="106">
        <v>80</v>
      </c>
      <c r="X28" s="106"/>
      <c r="Y28" s="106"/>
    </row>
    <row r="29">
      <c r="A29" s="109">
        <v>4</v>
      </c>
      <c r="B29" s="100" t="s">
        <v>72</v>
      </c>
      <c r="C29" s="101">
        <f>C30+C31+C33+C34+C35+C36+C37+C38</f>
        <v>0</v>
      </c>
      <c r="D29" s="101">
        <f>D30+D31+D33+D34+D35+D36+D37+D38</f>
        <v>0</v>
      </c>
      <c r="E29" s="101">
        <f>E30+E31+E33+E34+E35+E36+E37+E38</f>
        <v>0</v>
      </c>
      <c r="F29" s="101">
        <f>F30+F31+F33+F34+F35+F36+F37+F38</f>
        <v>0</v>
      </c>
      <c r="G29" s="101">
        <f>G30+G31+G33+G34+G35+G36+G37+G38</f>
        <v>0</v>
      </c>
      <c r="H29" s="101">
        <f>H30+H31+H33+H34+H35+H36+H37+H38</f>
        <v>0</v>
      </c>
      <c r="I29" s="101">
        <f>I30+I31+I33+I34+I35+I36+I37+I38</f>
        <v>0</v>
      </c>
      <c r="J29" s="101">
        <f>J30+J31+J33+J34+J35+J36+J37+J38</f>
        <v>0</v>
      </c>
      <c r="K29" s="101">
        <f>K30+K31+K33+K34+K35+K36+K37+K38</f>
        <v>0</v>
      </c>
      <c r="L29" s="101">
        <f>L30+L31+L33+L34+L35+L36+L37+L38</f>
        <v>0</v>
      </c>
      <c r="M29" s="101">
        <f>M30+M31+M33+M34+M35+M36+M37+M38</f>
        <v>0</v>
      </c>
      <c r="N29" s="101">
        <f>N30+N31+N33+N34+N35+N36+N37+N38</f>
        <v>0</v>
      </c>
      <c r="O29" s="101">
        <f>O30+O31+O33+O34+O35+O36+O37+O38</f>
        <v>0</v>
      </c>
      <c r="P29" s="101">
        <f>P30+P31+P33+P34+P35+P36+P37+P38</f>
        <v>0</v>
      </c>
      <c r="Q29" s="101">
        <f>Q30+Q31+Q33+Q34+Q35+Q36+Q37+Q38</f>
        <v>0</v>
      </c>
      <c r="R29" s="101">
        <f>R30+R31+R33+R34+R35+R36+R37+R38</f>
        <v>0</v>
      </c>
      <c r="S29" s="101">
        <f>S30+S31+S33+S34+S35+S36+S37+S38</f>
        <v>0</v>
      </c>
      <c r="T29" s="101">
        <f>T30+T31+T33+T34+T35+T36+T37+T38</f>
        <v>0</v>
      </c>
      <c r="U29" s="27">
        <f>U30+U31+U33+U34+U35+U36+U37+U38</f>
        <v>0</v>
      </c>
      <c r="V29" s="101">
        <f>V30+V31+V33+V34+V35+V36+V37+V38</f>
        <v>0</v>
      </c>
      <c r="W29" s="101">
        <f>W30+W31+W33+W34+W35+W36+W37+W38</f>
        <v>12109</v>
      </c>
      <c r="X29" s="101">
        <f>X30+X31+X33+X34+X35+X36+X37+X38</f>
        <v>0</v>
      </c>
      <c r="Y29" s="101">
        <f>Y30+Y31+Y33+Y34+Y35+Y36+Y37+Y38</f>
        <v>0</v>
      </c>
    </row>
    <row r="30" ht="24">
      <c r="A30" s="102" t="s">
        <v>73</v>
      </c>
      <c r="B30" s="103" t="s">
        <v>74</v>
      </c>
      <c r="C30" s="104"/>
      <c r="D30" s="107"/>
      <c r="E30" s="104"/>
      <c r="F30" s="106"/>
      <c r="G30" s="104"/>
      <c r="H30" s="104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40"/>
      <c r="V30" s="106"/>
      <c r="W30" s="107">
        <v>620</v>
      </c>
      <c r="X30" s="106"/>
      <c r="Y30" s="106"/>
    </row>
    <row r="31" ht="24">
      <c r="A31" s="102" t="s">
        <v>75</v>
      </c>
      <c r="B31" s="103" t="s">
        <v>76</v>
      </c>
      <c r="C31" s="104"/>
      <c r="D31" s="108"/>
      <c r="E31" s="104"/>
      <c r="F31" s="106"/>
      <c r="G31" s="104"/>
      <c r="H31" s="104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40"/>
      <c r="V31" s="106"/>
      <c r="W31" s="111"/>
      <c r="X31" s="106"/>
      <c r="Y31" s="106"/>
    </row>
    <row r="32" ht="24">
      <c r="A32" s="102" t="s">
        <v>77</v>
      </c>
      <c r="B32" s="103" t="s">
        <v>78</v>
      </c>
      <c r="C32" s="104"/>
      <c r="D32" s="108"/>
      <c r="E32" s="104"/>
      <c r="F32" s="106"/>
      <c r="G32" s="104"/>
      <c r="H32" s="104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40"/>
      <c r="V32" s="106"/>
      <c r="W32" s="108"/>
      <c r="X32" s="106"/>
      <c r="Y32" s="106"/>
    </row>
    <row r="33">
      <c r="A33" s="102" t="s">
        <v>79</v>
      </c>
      <c r="B33" s="103" t="s">
        <v>80</v>
      </c>
      <c r="C33" s="104"/>
      <c r="D33" s="106"/>
      <c r="E33" s="104"/>
      <c r="F33" s="106"/>
      <c r="G33" s="104"/>
      <c r="H33" s="104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40"/>
      <c r="V33" s="106"/>
      <c r="W33" s="106">
        <v>4540</v>
      </c>
      <c r="X33" s="106"/>
      <c r="Y33" s="106"/>
    </row>
    <row r="34">
      <c r="A34" s="102" t="s">
        <v>81</v>
      </c>
      <c r="B34" s="103" t="s">
        <v>82</v>
      </c>
      <c r="C34" s="104"/>
      <c r="D34" s="106"/>
      <c r="E34" s="104"/>
      <c r="F34" s="106"/>
      <c r="G34" s="104"/>
      <c r="H34" s="104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40"/>
      <c r="V34" s="106"/>
      <c r="W34" s="107">
        <v>2608</v>
      </c>
      <c r="X34" s="106"/>
      <c r="Y34" s="106"/>
    </row>
    <row r="35">
      <c r="A35" s="102" t="s">
        <v>83</v>
      </c>
      <c r="B35" s="103" t="s">
        <v>84</v>
      </c>
      <c r="C35" s="104"/>
      <c r="D35" s="106"/>
      <c r="E35" s="104"/>
      <c r="F35" s="106"/>
      <c r="G35" s="104"/>
      <c r="H35" s="104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40"/>
      <c r="V35" s="106"/>
      <c r="W35" s="108"/>
      <c r="X35" s="106"/>
      <c r="Y35" s="106"/>
    </row>
    <row r="36" ht="24">
      <c r="A36" s="102" t="s">
        <v>85</v>
      </c>
      <c r="B36" s="103" t="s">
        <v>86</v>
      </c>
      <c r="C36" s="104"/>
      <c r="D36" s="106"/>
      <c r="E36" s="104"/>
      <c r="F36" s="106"/>
      <c r="G36" s="104"/>
      <c r="H36" s="104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40"/>
      <c r="V36" s="106"/>
      <c r="W36" s="106">
        <v>902</v>
      </c>
      <c r="X36" s="106"/>
      <c r="Y36" s="106"/>
    </row>
    <row r="37" ht="24">
      <c r="A37" s="102" t="s">
        <v>87</v>
      </c>
      <c r="B37" s="103" t="s">
        <v>88</v>
      </c>
      <c r="C37" s="104"/>
      <c r="D37" s="106"/>
      <c r="E37" s="104"/>
      <c r="F37" s="106"/>
      <c r="G37" s="104"/>
      <c r="H37" s="104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40"/>
      <c r="V37" s="106"/>
      <c r="W37" s="106">
        <v>550</v>
      </c>
      <c r="X37" s="106"/>
      <c r="Y37" s="106"/>
    </row>
    <row r="38">
      <c r="A38" s="102" t="s">
        <v>89</v>
      </c>
      <c r="B38" s="103" t="s">
        <v>90</v>
      </c>
      <c r="C38" s="104"/>
      <c r="D38" s="106"/>
      <c r="E38" s="104"/>
      <c r="F38" s="106"/>
      <c r="G38" s="104"/>
      <c r="H38" s="104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40"/>
      <c r="V38" s="106"/>
      <c r="W38" s="106">
        <v>2889</v>
      </c>
      <c r="X38" s="106"/>
      <c r="Y38" s="106"/>
    </row>
    <row r="39">
      <c r="A39" s="109">
        <v>5</v>
      </c>
      <c r="B39" s="100" t="s">
        <v>91</v>
      </c>
      <c r="C39" s="101">
        <f>C40+C42+C43+C44+C45+C46+C47+C48</f>
        <v>0</v>
      </c>
      <c r="D39" s="101">
        <f>D40+D42+D43+D44+D45+D46+D47+D48</f>
        <v>4557</v>
      </c>
      <c r="E39" s="101">
        <f>E40+E42+E43+E44+E45+E46+E47+E48</f>
        <v>0</v>
      </c>
      <c r="F39" s="101">
        <f>F40+F42+F43+F44+F45+F46+F47+F48</f>
        <v>133</v>
      </c>
      <c r="G39" s="101">
        <f>G40+G42+G43+G44+G45+G46+G47+G48</f>
        <v>0</v>
      </c>
      <c r="H39" s="101">
        <f>H40+H42+H43+H44+H45+H46+H47+H48</f>
        <v>0</v>
      </c>
      <c r="I39" s="101">
        <f>I40+I42+I43+I44+I45+I46+I47+I48</f>
        <v>0</v>
      </c>
      <c r="J39" s="101">
        <f>J40+J42+J43+J44+J45+J46+J47+J48</f>
        <v>0</v>
      </c>
      <c r="K39" s="101">
        <f>K40+K42+K43+K44+K45+K46+K47+K48</f>
        <v>0</v>
      </c>
      <c r="L39" s="101">
        <f>L40+L42+L43+L44+L45+L46+L47+L48</f>
        <v>0</v>
      </c>
      <c r="M39" s="101">
        <f>M40+M42+M43+M44+M45+M46+M47+M48</f>
        <v>0</v>
      </c>
      <c r="N39" s="101">
        <f>N40+N42+N43+N44+N45+N46+N47+N48</f>
        <v>0</v>
      </c>
      <c r="O39" s="101">
        <f>O40+O42+O43+O44+O45+O46+O47+O48</f>
        <v>0</v>
      </c>
      <c r="P39" s="101">
        <f>P40+P42+P43+P44+P45+P46+P47+P48</f>
        <v>0</v>
      </c>
      <c r="Q39" s="101">
        <f>Q40+Q42+Q43+Q44+Q45+Q46+Q47+Q48</f>
        <v>0</v>
      </c>
      <c r="R39" s="101">
        <f>R40+R42+R43+R44+R45+R46+R47+R48</f>
        <v>32</v>
      </c>
      <c r="S39" s="101">
        <f>S40+S42+S43+S44+S45+S46+S47+S48</f>
        <v>0</v>
      </c>
      <c r="T39" s="101">
        <f>T40+T42+T43+T44+T45+T46+T47+T48</f>
        <v>0</v>
      </c>
      <c r="U39" s="27">
        <f>U40+U42+U43+U44+U45+U46+U47+U48</f>
        <v>0</v>
      </c>
      <c r="V39" s="101">
        <f>V40+V42+V43+V44+V45+V46+V47+V48</f>
        <v>0</v>
      </c>
      <c r="W39" s="101">
        <f>W40+W42+W43+W44+W45+W46+W47+W48</f>
        <v>22315</v>
      </c>
      <c r="X39" s="101">
        <f>X40+X42+X43+X44+X45+X46+X47+X48</f>
        <v>0</v>
      </c>
      <c r="Y39" s="101">
        <f>Y40+Y42+Y43+Y44+Y45+Y46+Y47+Y48</f>
        <v>818</v>
      </c>
    </row>
    <row r="40">
      <c r="A40" s="102" t="s">
        <v>92</v>
      </c>
      <c r="B40" s="103" t="s">
        <v>93</v>
      </c>
      <c r="C40" s="104"/>
      <c r="D40" s="107">
        <v>4176</v>
      </c>
      <c r="E40" s="104"/>
      <c r="F40" s="106"/>
      <c r="G40" s="104"/>
      <c r="H40" s="104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40"/>
      <c r="V40" s="106"/>
      <c r="W40" s="107">
        <v>18768</v>
      </c>
      <c r="X40" s="106"/>
      <c r="Y40" s="106"/>
    </row>
    <row r="41">
      <c r="A41" s="102" t="s">
        <v>94</v>
      </c>
      <c r="B41" s="103" t="s">
        <v>95</v>
      </c>
      <c r="C41" s="104"/>
      <c r="D41" s="108"/>
      <c r="E41" s="104"/>
      <c r="F41" s="106"/>
      <c r="G41" s="104"/>
      <c r="H41" s="104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40"/>
      <c r="V41" s="106"/>
      <c r="W41" s="108"/>
      <c r="X41" s="106"/>
      <c r="Y41" s="106"/>
    </row>
    <row r="42" ht="24">
      <c r="A42" s="102" t="s">
        <v>96</v>
      </c>
      <c r="B42" s="103" t="s">
        <v>97</v>
      </c>
      <c r="C42" s="104"/>
      <c r="D42" s="106"/>
      <c r="E42" s="104"/>
      <c r="F42" s="106"/>
      <c r="G42" s="104"/>
      <c r="H42" s="104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40"/>
      <c r="V42" s="106"/>
      <c r="W42" s="106">
        <v>328</v>
      </c>
      <c r="X42" s="106"/>
      <c r="Y42" s="106"/>
    </row>
    <row r="43">
      <c r="A43" s="102" t="s">
        <v>98</v>
      </c>
      <c r="B43" s="103" t="s">
        <v>99</v>
      </c>
      <c r="C43" s="104"/>
      <c r="D43" s="106"/>
      <c r="E43" s="104"/>
      <c r="F43" s="106"/>
      <c r="G43" s="104"/>
      <c r="H43" s="104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40"/>
      <c r="V43" s="106"/>
      <c r="W43" s="106"/>
      <c r="X43" s="106"/>
      <c r="Y43" s="106"/>
    </row>
    <row r="44">
      <c r="A44" s="102" t="s">
        <v>100</v>
      </c>
      <c r="B44" s="103" t="s">
        <v>101</v>
      </c>
      <c r="C44" s="104"/>
      <c r="D44" s="106">
        <v>381</v>
      </c>
      <c r="E44" s="104"/>
      <c r="F44" s="106"/>
      <c r="G44" s="104"/>
      <c r="H44" s="104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40"/>
      <c r="V44" s="106"/>
      <c r="W44" s="106">
        <v>211</v>
      </c>
      <c r="X44" s="106"/>
      <c r="Y44" s="106">
        <v>63</v>
      </c>
    </row>
    <row r="45" ht="24">
      <c r="A45" s="102" t="s">
        <v>102</v>
      </c>
      <c r="B45" s="103" t="s">
        <v>103</v>
      </c>
      <c r="C45" s="104"/>
      <c r="D45" s="106"/>
      <c r="E45" s="104"/>
      <c r="F45" s="106"/>
      <c r="G45" s="104"/>
      <c r="H45" s="104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40"/>
      <c r="V45" s="106"/>
      <c r="W45" s="106"/>
      <c r="X45" s="106"/>
      <c r="Y45" s="106"/>
    </row>
    <row r="46">
      <c r="A46" s="102" t="s">
        <v>104</v>
      </c>
      <c r="B46" s="103" t="s">
        <v>105</v>
      </c>
      <c r="C46" s="104"/>
      <c r="D46" s="106"/>
      <c r="E46" s="104"/>
      <c r="F46" s="106"/>
      <c r="G46" s="104"/>
      <c r="H46" s="104"/>
      <c r="I46" s="106"/>
      <c r="J46" s="106"/>
      <c r="K46" s="106"/>
      <c r="L46" s="106"/>
      <c r="M46" s="106"/>
      <c r="N46" s="106"/>
      <c r="O46" s="106"/>
      <c r="P46" s="106"/>
      <c r="Q46" s="106"/>
      <c r="R46" s="106">
        <v>32</v>
      </c>
      <c r="S46" s="106"/>
      <c r="T46" s="106"/>
      <c r="U46" s="40"/>
      <c r="V46" s="106"/>
      <c r="W46" s="106">
        <v>426</v>
      </c>
      <c r="X46" s="106"/>
      <c r="Y46" s="106">
        <v>755</v>
      </c>
    </row>
    <row r="47" ht="24">
      <c r="A47" s="102" t="s">
        <v>106</v>
      </c>
      <c r="B47" s="103" t="s">
        <v>540</v>
      </c>
      <c r="C47" s="104"/>
      <c r="D47" s="106"/>
      <c r="E47" s="104"/>
      <c r="F47" s="106"/>
      <c r="G47" s="104"/>
      <c r="H47" s="104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40"/>
      <c r="V47" s="106"/>
      <c r="W47" s="106">
        <v>1954</v>
      </c>
      <c r="X47" s="106"/>
      <c r="Y47" s="106"/>
    </row>
    <row r="48">
      <c r="A48" s="102" t="s">
        <v>108</v>
      </c>
      <c r="B48" s="103" t="s">
        <v>109</v>
      </c>
      <c r="C48" s="104"/>
      <c r="D48" s="106"/>
      <c r="E48" s="104"/>
      <c r="F48" s="106">
        <v>133</v>
      </c>
      <c r="G48" s="104"/>
      <c r="H48" s="104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40"/>
      <c r="V48" s="106"/>
      <c r="W48" s="106">
        <v>628</v>
      </c>
      <c r="X48" s="106"/>
      <c r="Y48" s="106"/>
    </row>
    <row r="49">
      <c r="A49" s="109">
        <v>6</v>
      </c>
      <c r="B49" s="100" t="s">
        <v>110</v>
      </c>
      <c r="C49" s="101">
        <f>C50+C51+C52+C53+C54+C55+C56+C57+C58+C59+C60</f>
        <v>0</v>
      </c>
      <c r="D49" s="101">
        <f>D50+D51+D52+D53+D54+D55+D56+D57+D58+D59+D60</f>
        <v>1519</v>
      </c>
      <c r="E49" s="101">
        <f>E50+E51+E52+E53+E54+E55+E56+E57+E58+E59+E60</f>
        <v>0</v>
      </c>
      <c r="F49" s="101">
        <f>F50+F51+F52+F53+F54+F55+F56+F57+F58+F59+F60</f>
        <v>2201</v>
      </c>
      <c r="G49" s="101">
        <f>G50+G51+G52+G53+G54+G55+G56+G57+G58+G59+G60</f>
        <v>0</v>
      </c>
      <c r="H49" s="101">
        <f>H50+H51+H52+H53+H54+H55+H56+H57+H58+H59+H60</f>
        <v>0</v>
      </c>
      <c r="I49" s="101">
        <f>I50+I51+I52+I53+I54+I55+I56+I57+I58+I59+I60</f>
        <v>0</v>
      </c>
      <c r="J49" s="101">
        <f>J50+J51+J52+J53+J54+J55+J56+J57+J58+J59+J60</f>
        <v>0</v>
      </c>
      <c r="K49" s="101">
        <f>K50+K51+K52+K53+K54+K55+K56+K57+K58+K59+K60</f>
        <v>0</v>
      </c>
      <c r="L49" s="101">
        <f>L50+L51+L52+L53+L54+L55+L56+L57+L58+L59+L60</f>
        <v>0</v>
      </c>
      <c r="M49" s="101">
        <f>M50+M51+M52+M53+M54+M55+M56+M57+M58+M59+M60</f>
        <v>0</v>
      </c>
      <c r="N49" s="101">
        <f>N50+N51+N52+N53+N54+N55+N56+N57+N58+N59+N60</f>
        <v>0</v>
      </c>
      <c r="O49" s="101">
        <f>O50+O51+O52+O53+O54+O55+O56+O57+O58+O59+O60</f>
        <v>0</v>
      </c>
      <c r="P49" s="101">
        <f>P50+P51+P52+P53+P54+P55+P56+P57+P58+P59+P60</f>
        <v>0</v>
      </c>
      <c r="Q49" s="101">
        <f>Q50+Q51+Q52+Q53+Q54+Q55+Q56+Q57+Q58+Q59+Q60</f>
        <v>0</v>
      </c>
      <c r="R49" s="101">
        <f>R50+R51+R52+R53+R54+R55+R56+R57+R58+R59+R60</f>
        <v>0</v>
      </c>
      <c r="S49" s="101">
        <f>S50+S51+S52+S53+S54+S55+S56+S57+S58+S59+S60</f>
        <v>0</v>
      </c>
      <c r="T49" s="101">
        <f>T50+T51+T52+T53+T54+T55+T56+T57+T58+T59+T60</f>
        <v>0</v>
      </c>
      <c r="U49" s="27">
        <f>U50+U51+U52+U53+U54+U55+U56+U57+U58+U59+U60</f>
        <v>0</v>
      </c>
      <c r="V49" s="101">
        <f>V50+V51+V52+V53+V54+V55+V56+V57+V58+V59+V60</f>
        <v>0</v>
      </c>
      <c r="W49" s="101">
        <f>W50+W51+W52+W53+W54+W55+W56+W57+W58+W59+W60</f>
        <v>9362</v>
      </c>
      <c r="X49" s="101">
        <f>X50+X51+X52+X53+X54+X55+X56+X57+X58+X59+X60</f>
        <v>0</v>
      </c>
      <c r="Y49" s="101">
        <f>Y50+Y51+Y52+Y53+Y54+Y55+Y56+Y57+Y58+Y59+Y60</f>
        <v>424</v>
      </c>
    </row>
    <row r="50" ht="24">
      <c r="A50" s="102" t="s">
        <v>111</v>
      </c>
      <c r="B50" s="103" t="s">
        <v>112</v>
      </c>
      <c r="C50" s="104"/>
      <c r="D50" s="106"/>
      <c r="E50" s="104"/>
      <c r="F50" s="106"/>
      <c r="G50" s="104"/>
      <c r="H50" s="104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40"/>
      <c r="V50" s="106"/>
      <c r="W50" s="107">
        <v>348</v>
      </c>
      <c r="X50" s="106"/>
      <c r="Y50" s="106"/>
    </row>
    <row r="51" ht="24">
      <c r="A51" s="102" t="s">
        <v>113</v>
      </c>
      <c r="B51" s="103" t="s">
        <v>114</v>
      </c>
      <c r="C51" s="104"/>
      <c r="D51" s="106"/>
      <c r="E51" s="104"/>
      <c r="F51" s="106"/>
      <c r="G51" s="104"/>
      <c r="H51" s="104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40"/>
      <c r="V51" s="106"/>
      <c r="W51" s="108"/>
      <c r="X51" s="106"/>
      <c r="Y51" s="106"/>
    </row>
    <row r="52">
      <c r="A52" s="102" t="s">
        <v>115</v>
      </c>
      <c r="B52" s="103" t="s">
        <v>116</v>
      </c>
      <c r="C52" s="104"/>
      <c r="D52" s="106"/>
      <c r="E52" s="104"/>
      <c r="F52" s="106"/>
      <c r="G52" s="104"/>
      <c r="H52" s="104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40"/>
      <c r="V52" s="106"/>
      <c r="W52" s="106">
        <v>222</v>
      </c>
      <c r="X52" s="106"/>
      <c r="Y52" s="106"/>
    </row>
    <row r="53">
      <c r="A53" s="102" t="s">
        <v>117</v>
      </c>
      <c r="B53" s="103" t="s">
        <v>118</v>
      </c>
      <c r="C53" s="104"/>
      <c r="D53" s="106"/>
      <c r="E53" s="104"/>
      <c r="F53" s="106"/>
      <c r="G53" s="104"/>
      <c r="H53" s="104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40"/>
      <c r="V53" s="106"/>
      <c r="W53" s="106">
        <v>842</v>
      </c>
      <c r="X53" s="106"/>
      <c r="Y53" s="106"/>
    </row>
    <row r="54">
      <c r="A54" s="102" t="s">
        <v>119</v>
      </c>
      <c r="B54" s="103" t="s">
        <v>120</v>
      </c>
      <c r="C54" s="104"/>
      <c r="D54" s="106">
        <v>541</v>
      </c>
      <c r="E54" s="104"/>
      <c r="F54" s="106">
        <v>470</v>
      </c>
      <c r="G54" s="104"/>
      <c r="H54" s="104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40"/>
      <c r="V54" s="106"/>
      <c r="W54" s="106">
        <v>1804</v>
      </c>
      <c r="X54" s="106"/>
      <c r="Y54" s="106">
        <v>215</v>
      </c>
    </row>
    <row r="55">
      <c r="A55" s="102" t="s">
        <v>121</v>
      </c>
      <c r="B55" s="103" t="s">
        <v>122</v>
      </c>
      <c r="C55" s="104"/>
      <c r="D55" s="106">
        <v>547</v>
      </c>
      <c r="E55" s="104"/>
      <c r="F55" s="106">
        <v>1027</v>
      </c>
      <c r="G55" s="104"/>
      <c r="H55" s="104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40"/>
      <c r="V55" s="106"/>
      <c r="W55" s="106">
        <v>4594</v>
      </c>
      <c r="X55" s="106"/>
      <c r="Y55" s="106">
        <v>184</v>
      </c>
    </row>
    <row r="56" ht="24">
      <c r="A56" s="102" t="s">
        <v>123</v>
      </c>
      <c r="B56" s="103" t="s">
        <v>124</v>
      </c>
      <c r="C56" s="104"/>
      <c r="D56" s="106"/>
      <c r="E56" s="104"/>
      <c r="F56" s="106"/>
      <c r="G56" s="104"/>
      <c r="H56" s="104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40"/>
      <c r="V56" s="106"/>
      <c r="W56" s="106">
        <v>38</v>
      </c>
      <c r="X56" s="106"/>
      <c r="Y56" s="106"/>
    </row>
    <row r="57" ht="24">
      <c r="A57" s="102" t="s">
        <v>125</v>
      </c>
      <c r="B57" s="103" t="s">
        <v>126</v>
      </c>
      <c r="C57" s="104"/>
      <c r="D57" s="106">
        <v>431</v>
      </c>
      <c r="E57" s="104"/>
      <c r="F57" s="106">
        <v>704</v>
      </c>
      <c r="G57" s="104"/>
      <c r="H57" s="104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40"/>
      <c r="V57" s="106"/>
      <c r="W57" s="106">
        <v>758</v>
      </c>
      <c r="X57" s="106"/>
      <c r="Y57" s="106">
        <v>25</v>
      </c>
    </row>
    <row r="58">
      <c r="A58" s="102" t="s">
        <v>127</v>
      </c>
      <c r="B58" s="103" t="s">
        <v>128</v>
      </c>
      <c r="C58" s="104"/>
      <c r="D58" s="106"/>
      <c r="E58" s="104"/>
      <c r="F58" s="106"/>
      <c r="G58" s="104"/>
      <c r="H58" s="104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40"/>
      <c r="V58" s="106"/>
      <c r="W58" s="106">
        <v>175</v>
      </c>
      <c r="X58" s="106"/>
      <c r="Y58" s="106"/>
    </row>
    <row r="59">
      <c r="A59" s="102" t="s">
        <v>129</v>
      </c>
      <c r="B59" s="103" t="s">
        <v>130</v>
      </c>
      <c r="C59" s="104"/>
      <c r="D59" s="106"/>
      <c r="E59" s="104"/>
      <c r="F59" s="106"/>
      <c r="G59" s="104"/>
      <c r="H59" s="104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40"/>
      <c r="V59" s="106"/>
      <c r="W59" s="106">
        <v>87</v>
      </c>
      <c r="X59" s="106"/>
      <c r="Y59" s="106"/>
    </row>
    <row r="60">
      <c r="A60" s="102" t="s">
        <v>131</v>
      </c>
      <c r="B60" s="103" t="s">
        <v>132</v>
      </c>
      <c r="C60" s="104"/>
      <c r="D60" s="106"/>
      <c r="E60" s="104"/>
      <c r="F60" s="106"/>
      <c r="G60" s="104"/>
      <c r="H60" s="104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40"/>
      <c r="V60" s="106"/>
      <c r="W60" s="106">
        <v>494</v>
      </c>
      <c r="X60" s="106"/>
      <c r="Y60" s="106"/>
    </row>
    <row r="61">
      <c r="A61" s="109">
        <v>7</v>
      </c>
      <c r="B61" s="100" t="s">
        <v>133</v>
      </c>
      <c r="C61" s="101">
        <f>C62+C63+C70+C71+C72+C73+C74+C75</f>
        <v>0</v>
      </c>
      <c r="D61" s="101">
        <f>D62+D63+D70+D71+D72+D73+D74+D75</f>
        <v>0</v>
      </c>
      <c r="E61" s="101">
        <f>E62+E63+E70+E71+E72+E73+E74+E75</f>
        <v>0</v>
      </c>
      <c r="F61" s="101">
        <f>F62+F63+F70+F71+F72+F73+F74+F75</f>
        <v>0</v>
      </c>
      <c r="G61" s="101">
        <f>G62+G63+G70+G71+G72+G73+G74+G75</f>
        <v>0</v>
      </c>
      <c r="H61" s="101">
        <f>H62+H63+H70+H71+H72+H73+H74+H75</f>
        <v>0</v>
      </c>
      <c r="I61" s="101">
        <f>I62+I63+I70+I71+I72+I73+I74+I75</f>
        <v>0</v>
      </c>
      <c r="J61" s="101">
        <f>J62+J63+J70+J71+J72+J73+J74+J75</f>
        <v>0</v>
      </c>
      <c r="K61" s="101">
        <f>K62+K63+K70+K71+K72+K73+K74+K75</f>
        <v>0</v>
      </c>
      <c r="L61" s="101">
        <f>L62+L63+L70+L71+L72+L73+L74+L75</f>
        <v>0</v>
      </c>
      <c r="M61" s="101">
        <f>M62+M63+M70+M71+M72+M73+M74+M75</f>
        <v>0</v>
      </c>
      <c r="N61" s="101">
        <f>N62+N63+N70+N71+N72+N73+N74+N75</f>
        <v>0</v>
      </c>
      <c r="O61" s="101">
        <f>O62+O63+O70+O71+O72+O73+O74+O75</f>
        <v>0</v>
      </c>
      <c r="P61" s="101">
        <f>P62+P63+P70+P71+P72+P73+P74+P75</f>
        <v>0</v>
      </c>
      <c r="Q61" s="101">
        <f>Q62+Q63+Q70+Q71+Q72+Q73+Q74+Q75</f>
        <v>0</v>
      </c>
      <c r="R61" s="101">
        <f>R62+R63+R70+R71+R72+R73+R74+R75</f>
        <v>0</v>
      </c>
      <c r="S61" s="101">
        <f>S62+S63+S70+S71+S72+S73+S74+S75</f>
        <v>0</v>
      </c>
      <c r="T61" s="101">
        <f>T62+T63+T70+T71+T72+T73+T74+T75</f>
        <v>0</v>
      </c>
      <c r="U61" s="27">
        <f>U62+U63+U70+U71+U72+U73+U74+U75</f>
        <v>0</v>
      </c>
      <c r="V61" s="101">
        <f>V62+V63+V70+V71+V72+V73+V74+V75</f>
        <v>0</v>
      </c>
      <c r="W61" s="101">
        <f>W62+W63+W70+W71+W72+W73+W74+W75</f>
        <v>1288</v>
      </c>
      <c r="X61" s="101">
        <f>X62+X63+X70+X71+X72+X73+X74+X75</f>
        <v>0</v>
      </c>
      <c r="Y61" s="101">
        <f>Y62+Y63+Y70+Y71+Y72+Y73+Y74+Y75</f>
        <v>0</v>
      </c>
    </row>
    <row r="62" ht="24">
      <c r="A62" s="102" t="s">
        <v>134</v>
      </c>
      <c r="B62" s="103" t="s">
        <v>135</v>
      </c>
      <c r="C62" s="104"/>
      <c r="D62" s="106"/>
      <c r="E62" s="104"/>
      <c r="F62" s="106"/>
      <c r="G62" s="104"/>
      <c r="H62" s="104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40"/>
      <c r="V62" s="106"/>
      <c r="W62" s="107"/>
      <c r="X62" s="106"/>
      <c r="Y62" s="106"/>
    </row>
    <row r="63" ht="24.75" customHeight="1">
      <c r="A63" s="102" t="s">
        <v>136</v>
      </c>
      <c r="B63" s="103" t="s">
        <v>137</v>
      </c>
      <c r="C63" s="104"/>
      <c r="D63" s="106"/>
      <c r="E63" s="104"/>
      <c r="F63" s="106"/>
      <c r="G63" s="104"/>
      <c r="H63" s="104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40"/>
      <c r="V63" s="106"/>
      <c r="W63" s="108"/>
      <c r="X63" s="106"/>
      <c r="Y63" s="106"/>
    </row>
    <row r="64" ht="24.75" customHeight="1">
      <c r="A64" s="102" t="s">
        <v>138</v>
      </c>
      <c r="B64" s="103" t="s">
        <v>139</v>
      </c>
      <c r="C64" s="104"/>
      <c r="D64" s="106"/>
      <c r="E64" s="104"/>
      <c r="F64" s="106"/>
      <c r="G64" s="104"/>
      <c r="H64" s="104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40"/>
      <c r="V64" s="106"/>
      <c r="W64" s="111"/>
      <c r="X64" s="106"/>
      <c r="Y64" s="106"/>
    </row>
    <row r="65" ht="24.75" customHeight="1">
      <c r="A65" s="102" t="s">
        <v>140</v>
      </c>
      <c r="B65" s="103" t="s">
        <v>141</v>
      </c>
      <c r="C65" s="104"/>
      <c r="D65" s="106"/>
      <c r="E65" s="104"/>
      <c r="F65" s="106"/>
      <c r="G65" s="104"/>
      <c r="H65" s="104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40"/>
      <c r="V65" s="106"/>
      <c r="W65" s="111"/>
      <c r="X65" s="106"/>
      <c r="Y65" s="106"/>
    </row>
    <row r="66" ht="24.75" customHeight="1">
      <c r="A66" s="102" t="s">
        <v>142</v>
      </c>
      <c r="B66" s="103" t="s">
        <v>143</v>
      </c>
      <c r="C66" s="104"/>
      <c r="D66" s="106"/>
      <c r="E66" s="104"/>
      <c r="F66" s="106"/>
      <c r="G66" s="104"/>
      <c r="H66" s="104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40"/>
      <c r="V66" s="106"/>
      <c r="W66" s="111"/>
      <c r="X66" s="106"/>
      <c r="Y66" s="106"/>
    </row>
    <row r="67" ht="24.75" customHeight="1">
      <c r="A67" s="102" t="s">
        <v>144</v>
      </c>
      <c r="B67" s="103" t="s">
        <v>145</v>
      </c>
      <c r="C67" s="104"/>
      <c r="D67" s="106"/>
      <c r="E67" s="104"/>
      <c r="F67" s="106"/>
      <c r="G67" s="104"/>
      <c r="H67" s="104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40"/>
      <c r="V67" s="106"/>
      <c r="W67" s="111"/>
      <c r="X67" s="106"/>
      <c r="Y67" s="106"/>
    </row>
    <row r="68" ht="24.75" customHeight="1">
      <c r="A68" s="102" t="s">
        <v>146</v>
      </c>
      <c r="B68" s="103" t="s">
        <v>147</v>
      </c>
      <c r="C68" s="104"/>
      <c r="D68" s="106"/>
      <c r="E68" s="104"/>
      <c r="F68" s="106"/>
      <c r="G68" s="104"/>
      <c r="H68" s="104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40"/>
      <c r="V68" s="106"/>
      <c r="W68" s="111"/>
      <c r="X68" s="106"/>
      <c r="Y68" s="106"/>
    </row>
    <row r="69" ht="24.75" customHeight="1">
      <c r="A69" s="102" t="s">
        <v>148</v>
      </c>
      <c r="B69" s="103" t="s">
        <v>149</v>
      </c>
      <c r="C69" s="104"/>
      <c r="D69" s="106"/>
      <c r="E69" s="104"/>
      <c r="F69" s="106"/>
      <c r="G69" s="104"/>
      <c r="H69" s="104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40"/>
      <c r="V69" s="106"/>
      <c r="W69" s="111"/>
      <c r="X69" s="106"/>
      <c r="Y69" s="106"/>
    </row>
    <row r="70">
      <c r="A70" s="102" t="s">
        <v>150</v>
      </c>
      <c r="B70" s="103" t="s">
        <v>151</v>
      </c>
      <c r="C70" s="104"/>
      <c r="D70" s="106"/>
      <c r="E70" s="104"/>
      <c r="F70" s="106"/>
      <c r="G70" s="104"/>
      <c r="H70" s="104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40"/>
      <c r="V70" s="106"/>
      <c r="W70" s="107">
        <v>1037</v>
      </c>
      <c r="X70" s="106"/>
      <c r="Y70" s="106"/>
    </row>
    <row r="71">
      <c r="A71" s="102" t="s">
        <v>152</v>
      </c>
      <c r="B71" s="103" t="s">
        <v>153</v>
      </c>
      <c r="C71" s="104"/>
      <c r="D71" s="106"/>
      <c r="E71" s="104"/>
      <c r="F71" s="106"/>
      <c r="G71" s="104"/>
      <c r="H71" s="104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40"/>
      <c r="V71" s="106"/>
      <c r="W71" s="108"/>
      <c r="X71" s="106"/>
      <c r="Y71" s="106"/>
    </row>
    <row r="72">
      <c r="A72" s="102" t="s">
        <v>154</v>
      </c>
      <c r="B72" s="103" t="s">
        <v>155</v>
      </c>
      <c r="C72" s="104"/>
      <c r="D72" s="106"/>
      <c r="E72" s="104"/>
      <c r="F72" s="106"/>
      <c r="G72" s="104"/>
      <c r="H72" s="104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40"/>
      <c r="V72" s="106"/>
      <c r="W72" s="106">
        <v>72</v>
      </c>
      <c r="X72" s="106"/>
      <c r="Y72" s="106"/>
    </row>
    <row r="73">
      <c r="A73" s="102" t="s">
        <v>156</v>
      </c>
      <c r="B73" s="103" t="s">
        <v>157</v>
      </c>
      <c r="C73" s="104"/>
      <c r="D73" s="106"/>
      <c r="E73" s="104"/>
      <c r="F73" s="106"/>
      <c r="G73" s="104"/>
      <c r="H73" s="104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40"/>
      <c r="V73" s="106"/>
      <c r="W73" s="106">
        <v>76</v>
      </c>
      <c r="X73" s="106"/>
      <c r="Y73" s="106"/>
    </row>
    <row r="74">
      <c r="A74" s="102" t="s">
        <v>158</v>
      </c>
      <c r="B74" s="103" t="s">
        <v>159</v>
      </c>
      <c r="C74" s="104"/>
      <c r="D74" s="106"/>
      <c r="E74" s="104"/>
      <c r="F74" s="106"/>
      <c r="G74" s="104"/>
      <c r="H74" s="104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40"/>
      <c r="V74" s="106"/>
      <c r="W74" s="106">
        <v>103</v>
      </c>
      <c r="X74" s="106"/>
      <c r="Y74" s="106"/>
    </row>
    <row r="75">
      <c r="A75" s="102" t="s">
        <v>160</v>
      </c>
      <c r="B75" s="103" t="s">
        <v>161</v>
      </c>
      <c r="C75" s="104"/>
      <c r="D75" s="106"/>
      <c r="E75" s="104"/>
      <c r="F75" s="106"/>
      <c r="G75" s="104"/>
      <c r="H75" s="104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40"/>
      <c r="V75" s="106"/>
      <c r="W75" s="106"/>
      <c r="X75" s="106"/>
      <c r="Y75" s="106"/>
    </row>
    <row r="76">
      <c r="A76" s="109">
        <v>8</v>
      </c>
      <c r="B76" s="100" t="s">
        <v>162</v>
      </c>
      <c r="C76" s="101">
        <f>C77+C79+C80+C81+C82+C83</f>
        <v>0</v>
      </c>
      <c r="D76" s="101">
        <f>D77+D79+D80+D81+D82+D83</f>
        <v>0</v>
      </c>
      <c r="E76" s="101">
        <f>E77+E79+E80+E81+E82+E83</f>
        <v>0</v>
      </c>
      <c r="F76" s="101">
        <f>F77+F79+F80+F81+F82+F83</f>
        <v>0</v>
      </c>
      <c r="G76" s="101">
        <f>G77+G79+G80+G81+G82+G83</f>
        <v>0</v>
      </c>
      <c r="H76" s="101">
        <f>H77+H79+H80+H81+H82+H83</f>
        <v>0</v>
      </c>
      <c r="I76" s="101">
        <f>I77+I79+I80+I81+I82+I83</f>
        <v>0</v>
      </c>
      <c r="J76" s="101">
        <f>J77+J79+J80+J81+J82+J83</f>
        <v>0</v>
      </c>
      <c r="K76" s="101">
        <f>K77+K79+K80+K81+K82+K83</f>
        <v>0</v>
      </c>
      <c r="L76" s="101">
        <f>L77+L79+L80+L81+L82+L83</f>
        <v>0</v>
      </c>
      <c r="M76" s="101">
        <f>M77+M79+M80+M81+M82+M83</f>
        <v>0</v>
      </c>
      <c r="N76" s="101">
        <f>N77+N79+N80+N81+N82+N83</f>
        <v>0</v>
      </c>
      <c r="O76" s="101">
        <f>O77+O79+O80+O81+O82+O83</f>
        <v>0</v>
      </c>
      <c r="P76" s="101">
        <f>P77+P79+P80+P81+P82+P83</f>
        <v>0</v>
      </c>
      <c r="Q76" s="101">
        <f>Q77+Q79+Q80+Q81+Q82+Q83</f>
        <v>0</v>
      </c>
      <c r="R76" s="101">
        <f>R77+R79+R80+R81+R82+R83</f>
        <v>0</v>
      </c>
      <c r="S76" s="101">
        <f>S77+S79+S80+S81+S82+S83</f>
        <v>0</v>
      </c>
      <c r="T76" s="101">
        <f>T77+T79+T80+T81+T82+T83</f>
        <v>0</v>
      </c>
      <c r="U76" s="27">
        <f>U77+U79+U80+U81+U82+U83</f>
        <v>0</v>
      </c>
      <c r="V76" s="101">
        <f>V77+V79+V80+V81+V82+V83</f>
        <v>0</v>
      </c>
      <c r="W76" s="101">
        <f>W77+W79+W80+W81+W82+W83</f>
        <v>44984</v>
      </c>
      <c r="X76" s="101">
        <f>X77+X79+X80+X81+X82+X83</f>
        <v>0</v>
      </c>
      <c r="Y76" s="101">
        <f>Y77+Y79+Y80+Y81+Y82+Y83</f>
        <v>32</v>
      </c>
    </row>
    <row r="77">
      <c r="A77" s="102" t="s">
        <v>163</v>
      </c>
      <c r="B77" s="103" t="s">
        <v>164</v>
      </c>
      <c r="C77" s="104"/>
      <c r="D77" s="106"/>
      <c r="E77" s="104"/>
      <c r="F77" s="106"/>
      <c r="G77" s="104"/>
      <c r="H77" s="104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40"/>
      <c r="V77" s="106"/>
      <c r="W77" s="107">
        <v>1722</v>
      </c>
      <c r="X77" s="106"/>
      <c r="Y77" s="106"/>
    </row>
    <row r="78">
      <c r="A78" s="102" t="s">
        <v>165</v>
      </c>
      <c r="B78" s="103" t="s">
        <v>166</v>
      </c>
      <c r="C78" s="104"/>
      <c r="D78" s="106"/>
      <c r="E78" s="104"/>
      <c r="F78" s="106"/>
      <c r="G78" s="104"/>
      <c r="H78" s="104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40"/>
      <c r="V78" s="106"/>
      <c r="W78" s="108"/>
      <c r="X78" s="106"/>
      <c r="Y78" s="106"/>
    </row>
    <row r="79">
      <c r="A79" s="102" t="s">
        <v>167</v>
      </c>
      <c r="B79" s="103" t="s">
        <v>168</v>
      </c>
      <c r="C79" s="104"/>
      <c r="D79" s="106"/>
      <c r="E79" s="104"/>
      <c r="F79" s="106"/>
      <c r="G79" s="104"/>
      <c r="H79" s="104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40"/>
      <c r="V79" s="106"/>
      <c r="W79" s="106">
        <v>652</v>
      </c>
      <c r="X79" s="106"/>
      <c r="Y79" s="106">
        <v>32</v>
      </c>
    </row>
    <row r="80">
      <c r="A80" s="102" t="s">
        <v>169</v>
      </c>
      <c r="B80" s="103" t="s">
        <v>170</v>
      </c>
      <c r="C80" s="104"/>
      <c r="D80" s="106"/>
      <c r="E80" s="104"/>
      <c r="F80" s="106"/>
      <c r="G80" s="104"/>
      <c r="H80" s="104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40"/>
      <c r="V80" s="106"/>
      <c r="W80" s="106">
        <v>5525</v>
      </c>
      <c r="X80" s="106"/>
      <c r="Y80" s="106"/>
    </row>
    <row r="81">
      <c r="A81" s="102" t="s">
        <v>171</v>
      </c>
      <c r="B81" s="103" t="s">
        <v>172</v>
      </c>
      <c r="C81" s="104"/>
      <c r="D81" s="106"/>
      <c r="E81" s="104"/>
      <c r="F81" s="106"/>
      <c r="G81" s="104"/>
      <c r="H81" s="104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40"/>
      <c r="V81" s="106"/>
      <c r="W81" s="107">
        <v>36380</v>
      </c>
      <c r="X81" s="106"/>
      <c r="Y81" s="106"/>
    </row>
    <row r="82">
      <c r="A82" s="102" t="s">
        <v>173</v>
      </c>
      <c r="B82" s="103" t="s">
        <v>174</v>
      </c>
      <c r="C82" s="104"/>
      <c r="D82" s="106"/>
      <c r="E82" s="104"/>
      <c r="F82" s="106"/>
      <c r="G82" s="104"/>
      <c r="H82" s="104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40"/>
      <c r="V82" s="106"/>
      <c r="W82" s="108"/>
      <c r="X82" s="106"/>
      <c r="Y82" s="106"/>
    </row>
    <row r="83">
      <c r="A83" s="102" t="s">
        <v>175</v>
      </c>
      <c r="B83" s="103" t="s">
        <v>176</v>
      </c>
      <c r="C83" s="104"/>
      <c r="D83" s="106"/>
      <c r="E83" s="104"/>
      <c r="F83" s="106"/>
      <c r="G83" s="104"/>
      <c r="H83" s="104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40"/>
      <c r="V83" s="106"/>
      <c r="W83" s="106">
        <v>705</v>
      </c>
      <c r="X83" s="106"/>
      <c r="Y83" s="106"/>
    </row>
    <row r="84">
      <c r="A84" s="109">
        <v>9</v>
      </c>
      <c r="B84" s="100" t="s">
        <v>177</v>
      </c>
      <c r="C84" s="101">
        <f>C85+C88+C89+C90+C91+C92+C93+C94+C95+C96+C97</f>
        <v>0</v>
      </c>
      <c r="D84" s="101">
        <f>D85+D88+D89+D90+D91+D92+D93+D94+D95+D96+D97</f>
        <v>527</v>
      </c>
      <c r="E84" s="101">
        <f>E85+E88+E89+E90+E91+E92+E93+E94+E95+E96+E97</f>
        <v>0</v>
      </c>
      <c r="F84" s="101">
        <f>F85+F88+F89+F90+F91+F92+F93+F94+F95+F96+F97</f>
        <v>295</v>
      </c>
      <c r="G84" s="101">
        <f>G85+G88+G89+G90+G91+G92+G93+G94+G95+G96+G97</f>
        <v>0</v>
      </c>
      <c r="H84" s="101">
        <f>H85+H88+H89+H90+H91+H92+H93+H94+H95+H96+H97</f>
        <v>78</v>
      </c>
      <c r="I84" s="101">
        <f>I85+I88+I89+I90+I91+I92+I93+I94+I95+I96+I97</f>
        <v>78</v>
      </c>
      <c r="J84" s="101">
        <f>J85+J88+J89+J90+J91+J92+J93+J94+J95+J96+J97</f>
        <v>0</v>
      </c>
      <c r="K84" s="101">
        <f>K85+K88+K89+K90+K91+K92+K93+K94+K95+K96+K97</f>
        <v>0</v>
      </c>
      <c r="L84" s="101">
        <f>L85+L88+L89+L90+L91+L92+L93+L94+L95+L96+L97</f>
        <v>59</v>
      </c>
      <c r="M84" s="101">
        <f>M85+M88+M89+M90+M91+M92+M93+M94+M95+M96+M97</f>
        <v>0</v>
      </c>
      <c r="N84" s="101">
        <f>N85+N88+N89+N90+N91+N92+N93+N94+N95+N96+N97</f>
        <v>0</v>
      </c>
      <c r="O84" s="101">
        <f>O85+O88+O89+O90+O91+O92+O93+O94+O95+O96+O97</f>
        <v>0</v>
      </c>
      <c r="P84" s="101">
        <f>P85+P88+P89+P90+P91+P92+P93+P94+P95+P96+P97</f>
        <v>256</v>
      </c>
      <c r="Q84" s="101">
        <f>Q85+Q88+Q89+Q90+Q91+Q92+Q93+Q94+Q95+Q96+Q97</f>
        <v>0</v>
      </c>
      <c r="R84" s="101">
        <f>R85+R88+R89+R90+R91+R92+R93+R94+R95+R96+R97</f>
        <v>233</v>
      </c>
      <c r="S84" s="101">
        <f>S85+S88+S89+S90+S91+S92+S93+S94+S95+S96+S97</f>
        <v>354</v>
      </c>
      <c r="T84" s="101">
        <f>T85+T88+T89+T90+T91+T92+T93+T94+T95+T96+T97</f>
        <v>0</v>
      </c>
      <c r="U84" s="27">
        <f>U85+U88+U89+U90+U91+U92+U93+U94+U95+U96+U97</f>
        <v>0</v>
      </c>
      <c r="V84" s="101">
        <f>V85+V88+V89+V90+V91+V92+V93+V94+V95+V96+V97</f>
        <v>360</v>
      </c>
      <c r="W84" s="101">
        <f>W85+W88+W89+W90+W91+W92+W93+W94+W95+W96+W97</f>
        <v>7183</v>
      </c>
      <c r="X84" s="101">
        <f>X85+X88+X89+X90+X91+X92+X93+X94+X95+X96+X97</f>
        <v>0</v>
      </c>
      <c r="Y84" s="101">
        <f>Y85+Y88+Y89+Y90+Y91+Y92+Y93+Y94+Y95+Y96+Y97</f>
        <v>13655</v>
      </c>
    </row>
    <row r="85" ht="25.5">
      <c r="A85" s="102" t="s">
        <v>178</v>
      </c>
      <c r="B85" s="103" t="s">
        <v>179</v>
      </c>
      <c r="C85" s="104"/>
      <c r="D85" s="106"/>
      <c r="E85" s="104"/>
      <c r="F85" s="106"/>
      <c r="G85" s="104"/>
      <c r="H85" s="104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40"/>
      <c r="V85" s="106"/>
      <c r="W85" s="107">
        <v>700</v>
      </c>
      <c r="X85" s="106"/>
      <c r="Y85" s="106"/>
    </row>
    <row r="86" ht="25.5">
      <c r="A86" s="102" t="s">
        <v>180</v>
      </c>
      <c r="B86" s="103" t="s">
        <v>181</v>
      </c>
      <c r="C86" s="104"/>
      <c r="D86" s="106"/>
      <c r="E86" s="104"/>
      <c r="F86" s="106"/>
      <c r="G86" s="104"/>
      <c r="H86" s="104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40"/>
      <c r="V86" s="106"/>
      <c r="W86" s="111"/>
      <c r="X86" s="106"/>
      <c r="Y86" s="106"/>
    </row>
    <row r="87" ht="25.5">
      <c r="A87" s="102" t="s">
        <v>182</v>
      </c>
      <c r="B87" s="103" t="s">
        <v>183</v>
      </c>
      <c r="C87" s="104"/>
      <c r="D87" s="106"/>
      <c r="E87" s="104"/>
      <c r="F87" s="106"/>
      <c r="G87" s="104"/>
      <c r="H87" s="104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40"/>
      <c r="V87" s="106"/>
      <c r="W87" s="108"/>
      <c r="X87" s="106"/>
      <c r="Y87" s="106"/>
    </row>
    <row r="88">
      <c r="A88" s="102" t="s">
        <v>184</v>
      </c>
      <c r="B88" s="103" t="s">
        <v>185</v>
      </c>
      <c r="C88" s="104"/>
      <c r="D88" s="106">
        <v>70</v>
      </c>
      <c r="E88" s="104"/>
      <c r="F88" s="106"/>
      <c r="G88" s="104"/>
      <c r="H88" s="104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40"/>
      <c r="V88" s="106"/>
      <c r="W88" s="106">
        <v>276</v>
      </c>
      <c r="X88" s="106"/>
      <c r="Y88" s="106"/>
    </row>
    <row r="89">
      <c r="A89" s="102" t="s">
        <v>186</v>
      </c>
      <c r="B89" s="103" t="s">
        <v>99</v>
      </c>
      <c r="C89" s="104"/>
      <c r="D89" s="106"/>
      <c r="E89" s="104"/>
      <c r="F89" s="106"/>
      <c r="G89" s="104"/>
      <c r="H89" s="104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40"/>
      <c r="V89" s="106"/>
      <c r="W89" s="106"/>
      <c r="X89" s="106"/>
      <c r="Y89" s="106"/>
    </row>
    <row r="90">
      <c r="A90" s="102" t="s">
        <v>187</v>
      </c>
      <c r="B90" s="103" t="s">
        <v>188</v>
      </c>
      <c r="C90" s="104"/>
      <c r="D90" s="107">
        <v>320</v>
      </c>
      <c r="E90" s="104"/>
      <c r="F90" s="106"/>
      <c r="G90" s="104"/>
      <c r="H90" s="104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40"/>
      <c r="V90" s="106"/>
      <c r="W90" s="107">
        <v>1656</v>
      </c>
      <c r="X90" s="106"/>
      <c r="Y90" s="107">
        <v>12000</v>
      </c>
    </row>
    <row r="91">
      <c r="A91" s="102" t="s">
        <v>189</v>
      </c>
      <c r="B91" s="103" t="s">
        <v>190</v>
      </c>
      <c r="C91" s="104"/>
      <c r="D91" s="111"/>
      <c r="E91" s="104"/>
      <c r="F91" s="106"/>
      <c r="G91" s="104"/>
      <c r="H91" s="104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40"/>
      <c r="V91" s="106"/>
      <c r="W91" s="111"/>
      <c r="X91" s="106"/>
      <c r="Y91" s="111"/>
    </row>
    <row r="92">
      <c r="A92" s="102" t="s">
        <v>191</v>
      </c>
      <c r="B92" s="103" t="s">
        <v>192</v>
      </c>
      <c r="C92" s="104"/>
      <c r="D92" s="111"/>
      <c r="E92" s="104"/>
      <c r="F92" s="106"/>
      <c r="G92" s="104"/>
      <c r="H92" s="104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40"/>
      <c r="V92" s="106"/>
      <c r="W92" s="111"/>
      <c r="X92" s="106"/>
      <c r="Y92" s="111"/>
    </row>
    <row r="93">
      <c r="A93" s="102" t="s">
        <v>193</v>
      </c>
      <c r="B93" s="103" t="s">
        <v>194</v>
      </c>
      <c r="C93" s="104"/>
      <c r="D93" s="108"/>
      <c r="E93" s="104"/>
      <c r="F93" s="106"/>
      <c r="G93" s="104"/>
      <c r="H93" s="104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40"/>
      <c r="V93" s="106"/>
      <c r="W93" s="108"/>
      <c r="X93" s="106"/>
      <c r="Y93" s="108"/>
    </row>
    <row r="94">
      <c r="A94" s="102" t="s">
        <v>195</v>
      </c>
      <c r="B94" s="103" t="s">
        <v>196</v>
      </c>
      <c r="C94" s="104"/>
      <c r="D94" s="106">
        <v>137</v>
      </c>
      <c r="E94" s="104"/>
      <c r="F94" s="106">
        <v>295</v>
      </c>
      <c r="G94" s="104"/>
      <c r="H94" s="104">
        <v>78</v>
      </c>
      <c r="I94" s="106">
        <v>78</v>
      </c>
      <c r="J94" s="106"/>
      <c r="K94" s="106"/>
      <c r="L94" s="106">
        <v>59</v>
      </c>
      <c r="M94" s="106"/>
      <c r="N94" s="106"/>
      <c r="O94" s="106"/>
      <c r="P94" s="106">
        <v>256</v>
      </c>
      <c r="Q94" s="106"/>
      <c r="R94" s="106">
        <v>177</v>
      </c>
      <c r="S94" s="106">
        <v>354</v>
      </c>
      <c r="T94" s="106"/>
      <c r="U94" s="40"/>
      <c r="V94" s="106">
        <v>360</v>
      </c>
      <c r="W94" s="106">
        <v>155</v>
      </c>
      <c r="X94" s="106"/>
      <c r="Y94" s="106"/>
    </row>
    <row r="95">
      <c r="A95" s="102" t="s">
        <v>197</v>
      </c>
      <c r="B95" s="103" t="s">
        <v>198</v>
      </c>
      <c r="C95" s="104"/>
      <c r="D95" s="106"/>
      <c r="E95" s="104"/>
      <c r="F95" s="106"/>
      <c r="G95" s="104"/>
      <c r="H95" s="104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40"/>
      <c r="V95" s="106"/>
      <c r="W95" s="106">
        <v>880</v>
      </c>
      <c r="X95" s="106"/>
      <c r="Y95" s="106"/>
    </row>
    <row r="96">
      <c r="A96" s="102" t="s">
        <v>199</v>
      </c>
      <c r="B96" s="103" t="s">
        <v>200</v>
      </c>
      <c r="C96" s="104"/>
      <c r="D96" s="106"/>
      <c r="E96" s="104"/>
      <c r="F96" s="106"/>
      <c r="G96" s="104"/>
      <c r="H96" s="104"/>
      <c r="I96" s="106"/>
      <c r="J96" s="106"/>
      <c r="K96" s="106"/>
      <c r="L96" s="106"/>
      <c r="M96" s="106"/>
      <c r="N96" s="106"/>
      <c r="O96" s="106"/>
      <c r="P96" s="106"/>
      <c r="Q96" s="106"/>
      <c r="R96" s="106">
        <v>56</v>
      </c>
      <c r="S96" s="106"/>
      <c r="T96" s="106"/>
      <c r="U96" s="40"/>
      <c r="V96" s="106"/>
      <c r="W96" s="106">
        <v>3516</v>
      </c>
      <c r="X96" s="106"/>
      <c r="Y96" s="106">
        <v>1655</v>
      </c>
    </row>
    <row r="97">
      <c r="A97" s="102" t="s">
        <v>201</v>
      </c>
      <c r="B97" s="103" t="s">
        <v>202</v>
      </c>
      <c r="C97" s="104"/>
      <c r="D97" s="106"/>
      <c r="E97" s="104"/>
      <c r="F97" s="106"/>
      <c r="G97" s="104"/>
      <c r="H97" s="104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40"/>
      <c r="V97" s="106"/>
      <c r="W97" s="106"/>
      <c r="X97" s="106"/>
      <c r="Y97" s="106"/>
    </row>
    <row r="98">
      <c r="A98" s="109">
        <v>10</v>
      </c>
      <c r="B98" s="100" t="s">
        <v>203</v>
      </c>
      <c r="C98" s="101">
        <f>C99+C100+C101+C102+C103+C104+C105+C106+C107+C108+C109+C110+C111+C112+C113+C114</f>
        <v>0</v>
      </c>
      <c r="D98" s="101">
        <f>D99+D100+D101+D102+D103+D104+D105+D106+D107+D108+D109+D110+D111+D112+D113+D114</f>
        <v>247</v>
      </c>
      <c r="E98" s="101">
        <f>E99+E100+E101+E102+E103+E104+E105+E106+E107+E108+E109+E110+E111+E112+E113+E114</f>
        <v>0</v>
      </c>
      <c r="F98" s="101">
        <f>F99+F100+F101+F102+F103+F104+F105+F106+F107+F108+F109+F110+F111+F112+F113+F114</f>
        <v>51</v>
      </c>
      <c r="G98" s="101">
        <f>G99+G100+G101+G102+G103+G104+G105+G106+G107+G108+G109+G110+G111+G112+G113+G114</f>
        <v>0</v>
      </c>
      <c r="H98" s="101">
        <f>H99+H100+H101+H102+H103+H104+H105+H106+H107+H108+H109+H110+H111+H112+H113+H114</f>
        <v>17</v>
      </c>
      <c r="I98" s="101">
        <f>I99+I100+I101+I102+I103+I104+I105+I106+I107+I108+I109+I110+I111+I112+I113+I114</f>
        <v>26</v>
      </c>
      <c r="J98" s="101">
        <f>J99+J100+J101+J102+J103+J104+J105+J106+J107+J108+J109+J110+J111+J112+J113+J114</f>
        <v>0</v>
      </c>
      <c r="K98" s="101">
        <f>K99+K100+K101+K102+K103+K104+K105+K106+K107+K108+K109+K110+K111+K112+K113+K114</f>
        <v>0</v>
      </c>
      <c r="L98" s="101">
        <f>L99+L100+L101+L102+L103+L104+L105+L106+L107+L108+L109+L110+L111+L112+L113+L114</f>
        <v>8</v>
      </c>
      <c r="M98" s="101">
        <f>M99+M100+M101+M102+M103+M104+M105+M106+M107+M108+M109+M110+M111+M112+M113+M114</f>
        <v>0</v>
      </c>
      <c r="N98" s="101">
        <f>N99+N100+N101+N102+N103+N104+N105+N106+N107+N108+N109+N110+N111+N112+N113+N114</f>
        <v>0</v>
      </c>
      <c r="O98" s="101">
        <f>O99+O100+O101+O102+O103+O104+O105+O106+O107+O108+O109+O110+O111+O112+O113+O114</f>
        <v>0</v>
      </c>
      <c r="P98" s="101">
        <f>P99+P100+P101+P102+P103+P104+P105+P106+P107+P108+P109+P110+P111+P112+P113+P114</f>
        <v>55</v>
      </c>
      <c r="Q98" s="101">
        <f>Q99+Q100+Q101+Q102+Q103+Q104+Q105+Q106+Q107+Q108+Q109+Q110+Q111+Q112+Q113+Q114</f>
        <v>0</v>
      </c>
      <c r="R98" s="101">
        <f>R99+R100+R101+R102+R103+R104+R105+R106+R107+R108+R109+R110+R111+R112+R113+R114</f>
        <v>51</v>
      </c>
      <c r="S98" s="101">
        <f>S99+S100+S101+S102+S103+S104+S105+S106+S107+S108+S109+S110+S111+S112+S113+S114</f>
        <v>60</v>
      </c>
      <c r="T98" s="101">
        <f>T99+T100+T101+T102+T103+T104+T105+T106+T107+T108+T109+T110+T111+T112+T113+T114</f>
        <v>0</v>
      </c>
      <c r="U98" s="27">
        <f>U99+U100+U101+U102+U103+U104+U105+U106+U107+U108+U109+U110+U111+U112+U113+U114</f>
        <v>0</v>
      </c>
      <c r="V98" s="101">
        <f>V99+V100+V101+V102+V103+V104+V105+V106+V107+V108+V109+V110+V111+V112+V113+V114</f>
        <v>37</v>
      </c>
      <c r="W98" s="101">
        <f>W99+W100+W101+W102+W103+W104+W105+W106+W107+W108+W109+W110+W111+W112+W113+W114</f>
        <v>3419</v>
      </c>
      <c r="X98" s="101">
        <f>X99+X100+X101+X102+X103+X104+X105+X106+X107+X108+X109+X110+X111+X112+X113+X114</f>
        <v>0</v>
      </c>
      <c r="Y98" s="101">
        <f>Y99+Y100+Y101+Y102+Y103+Y104+Y105+Y106+Y107+Y108+Y109+Y110+Y111+Y112+Y113+Y114</f>
        <v>0</v>
      </c>
    </row>
    <row r="99" ht="25.5">
      <c r="A99" s="102" t="s">
        <v>204</v>
      </c>
      <c r="B99" s="103" t="s">
        <v>205</v>
      </c>
      <c r="C99" s="104"/>
      <c r="D99" s="106"/>
      <c r="E99" s="104"/>
      <c r="F99" s="106"/>
      <c r="G99" s="104"/>
      <c r="H99" s="104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40"/>
      <c r="V99" s="106"/>
      <c r="W99" s="107">
        <v>71</v>
      </c>
      <c r="X99" s="106"/>
      <c r="Y99" s="106"/>
    </row>
    <row r="100" ht="25.5">
      <c r="A100" s="102" t="s">
        <v>206</v>
      </c>
      <c r="B100" s="103" t="s">
        <v>207</v>
      </c>
      <c r="C100" s="104"/>
      <c r="D100" s="106"/>
      <c r="E100" s="104"/>
      <c r="F100" s="106"/>
      <c r="G100" s="104"/>
      <c r="H100" s="104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40"/>
      <c r="V100" s="106"/>
      <c r="W100" s="111"/>
      <c r="X100" s="106"/>
      <c r="Y100" s="106"/>
    </row>
    <row r="101" ht="25.5">
      <c r="A101" s="102" t="s">
        <v>208</v>
      </c>
      <c r="B101" s="103" t="s">
        <v>209</v>
      </c>
      <c r="C101" s="104"/>
      <c r="D101" s="106"/>
      <c r="E101" s="104"/>
      <c r="F101" s="106"/>
      <c r="G101" s="104"/>
      <c r="H101" s="104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40"/>
      <c r="V101" s="106"/>
      <c r="W101" s="111"/>
      <c r="X101" s="106"/>
      <c r="Y101" s="106"/>
    </row>
    <row r="102" ht="25.5">
      <c r="A102" s="102" t="s">
        <v>210</v>
      </c>
      <c r="B102" s="103" t="s">
        <v>211</v>
      </c>
      <c r="C102" s="104"/>
      <c r="D102" s="106"/>
      <c r="E102" s="104"/>
      <c r="F102" s="106"/>
      <c r="G102" s="104"/>
      <c r="H102" s="104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40"/>
      <c r="V102" s="106"/>
      <c r="W102" s="111"/>
      <c r="X102" s="106"/>
      <c r="Y102" s="106"/>
    </row>
    <row r="103" ht="25.5">
      <c r="A103" s="102" t="s">
        <v>212</v>
      </c>
      <c r="B103" s="103" t="s">
        <v>213</v>
      </c>
      <c r="C103" s="104"/>
      <c r="D103" s="106"/>
      <c r="E103" s="104"/>
      <c r="F103" s="106"/>
      <c r="G103" s="104"/>
      <c r="H103" s="104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40"/>
      <c r="V103" s="106"/>
      <c r="W103" s="108"/>
      <c r="X103" s="106"/>
      <c r="Y103" s="106"/>
    </row>
    <row r="104">
      <c r="A104" s="102" t="s">
        <v>214</v>
      </c>
      <c r="B104" s="103" t="s">
        <v>215</v>
      </c>
      <c r="C104" s="104"/>
      <c r="D104" s="106">
        <v>201</v>
      </c>
      <c r="E104" s="104"/>
      <c r="F104" s="106"/>
      <c r="G104" s="104"/>
      <c r="H104" s="104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40"/>
      <c r="V104" s="106"/>
      <c r="W104" s="106">
        <v>48</v>
      </c>
      <c r="X104" s="106"/>
      <c r="Y104" s="106"/>
    </row>
    <row r="105">
      <c r="A105" s="102" t="s">
        <v>216</v>
      </c>
      <c r="B105" s="103" t="s">
        <v>217</v>
      </c>
      <c r="C105" s="104"/>
      <c r="D105" s="106">
        <v>46</v>
      </c>
      <c r="E105" s="104"/>
      <c r="F105" s="106">
        <v>37</v>
      </c>
      <c r="G105" s="104"/>
      <c r="H105" s="104">
        <v>17</v>
      </c>
      <c r="I105" s="106">
        <v>26</v>
      </c>
      <c r="J105" s="106"/>
      <c r="K105" s="106"/>
      <c r="L105" s="106">
        <v>8</v>
      </c>
      <c r="M105" s="106"/>
      <c r="N105" s="106"/>
      <c r="O105" s="106"/>
      <c r="P105" s="106">
        <v>55</v>
      </c>
      <c r="Q105" s="106"/>
      <c r="R105" s="106">
        <v>51</v>
      </c>
      <c r="S105" s="106">
        <v>60</v>
      </c>
      <c r="T105" s="106"/>
      <c r="U105" s="40"/>
      <c r="V105" s="106">
        <v>37</v>
      </c>
      <c r="W105" s="106">
        <v>80</v>
      </c>
      <c r="X105" s="106"/>
      <c r="Y105" s="106"/>
    </row>
    <row r="106">
      <c r="A106" s="102" t="s">
        <v>218</v>
      </c>
      <c r="B106" s="103" t="s">
        <v>219</v>
      </c>
      <c r="C106" s="104"/>
      <c r="D106" s="106"/>
      <c r="E106" s="104"/>
      <c r="F106" s="106"/>
      <c r="G106" s="104"/>
      <c r="H106" s="104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40"/>
      <c r="V106" s="106"/>
      <c r="W106" s="106">
        <v>1268</v>
      </c>
      <c r="X106" s="106"/>
      <c r="Y106" s="106"/>
    </row>
    <row r="107" ht="25.5">
      <c r="A107" s="102" t="s">
        <v>220</v>
      </c>
      <c r="B107" s="103" t="s">
        <v>221</v>
      </c>
      <c r="C107" s="104"/>
      <c r="D107" s="106"/>
      <c r="E107" s="104"/>
      <c r="F107" s="106"/>
      <c r="G107" s="104"/>
      <c r="H107" s="104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40"/>
      <c r="V107" s="106"/>
      <c r="W107" s="106"/>
      <c r="X107" s="106"/>
      <c r="Y107" s="106"/>
    </row>
    <row r="108">
      <c r="A108" s="102" t="s">
        <v>222</v>
      </c>
      <c r="B108" s="103" t="s">
        <v>223</v>
      </c>
      <c r="C108" s="104"/>
      <c r="D108" s="107"/>
      <c r="E108" s="104"/>
      <c r="F108" s="106"/>
      <c r="G108" s="104"/>
      <c r="H108" s="104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40"/>
      <c r="V108" s="106"/>
      <c r="W108" s="107">
        <v>723</v>
      </c>
      <c r="X108" s="106"/>
      <c r="Y108" s="106"/>
    </row>
    <row r="109" ht="25.5">
      <c r="A109" s="102" t="s">
        <v>224</v>
      </c>
      <c r="B109" s="103" t="s">
        <v>225</v>
      </c>
      <c r="C109" s="104"/>
      <c r="D109" s="108"/>
      <c r="E109" s="104"/>
      <c r="F109" s="106"/>
      <c r="G109" s="104"/>
      <c r="H109" s="104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40"/>
      <c r="V109" s="106"/>
      <c r="W109" s="108"/>
      <c r="X109" s="106"/>
      <c r="Y109" s="106"/>
    </row>
    <row r="110" ht="25.5">
      <c r="A110" s="102" t="s">
        <v>226</v>
      </c>
      <c r="B110" s="103" t="s">
        <v>227</v>
      </c>
      <c r="C110" s="104"/>
      <c r="D110" s="106"/>
      <c r="E110" s="104"/>
      <c r="F110" s="106"/>
      <c r="G110" s="104"/>
      <c r="H110" s="104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40"/>
      <c r="V110" s="106"/>
      <c r="W110" s="106"/>
      <c r="X110" s="106"/>
      <c r="Y110" s="106"/>
    </row>
    <row r="111" ht="25.5">
      <c r="A111" s="102" t="s">
        <v>228</v>
      </c>
      <c r="B111" s="103" t="s">
        <v>229</v>
      </c>
      <c r="C111" s="104"/>
      <c r="D111" s="106"/>
      <c r="E111" s="104"/>
      <c r="F111" s="106"/>
      <c r="G111" s="104"/>
      <c r="H111" s="104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40"/>
      <c r="V111" s="106"/>
      <c r="W111" s="106"/>
      <c r="X111" s="106"/>
      <c r="Y111" s="106"/>
    </row>
    <row r="112">
      <c r="A112" s="102" t="s">
        <v>230</v>
      </c>
      <c r="B112" s="103" t="s">
        <v>231</v>
      </c>
      <c r="C112" s="104"/>
      <c r="D112" s="106"/>
      <c r="E112" s="104"/>
      <c r="F112" s="106"/>
      <c r="G112" s="104"/>
      <c r="H112" s="104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40"/>
      <c r="V112" s="106"/>
      <c r="W112" s="106">
        <v>1166</v>
      </c>
      <c r="X112" s="106"/>
      <c r="Y112" s="106"/>
    </row>
    <row r="113">
      <c r="A113" s="102" t="s">
        <v>232</v>
      </c>
      <c r="B113" s="103" t="s">
        <v>233</v>
      </c>
      <c r="C113" s="104"/>
      <c r="D113" s="106"/>
      <c r="E113" s="104"/>
      <c r="F113" s="106"/>
      <c r="G113" s="104"/>
      <c r="H113" s="104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40"/>
      <c r="V113" s="106"/>
      <c r="W113" s="106">
        <v>41</v>
      </c>
      <c r="X113" s="106"/>
      <c r="Y113" s="106"/>
    </row>
    <row r="114">
      <c r="A114" s="102" t="s">
        <v>234</v>
      </c>
      <c r="B114" s="103" t="s">
        <v>235</v>
      </c>
      <c r="C114" s="104"/>
      <c r="D114" s="106"/>
      <c r="E114" s="104"/>
      <c r="F114" s="106">
        <v>14</v>
      </c>
      <c r="G114" s="104"/>
      <c r="H114" s="104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40"/>
      <c r="V114" s="106"/>
      <c r="W114" s="106">
        <v>22</v>
      </c>
      <c r="X114" s="106"/>
      <c r="Y114" s="106"/>
    </row>
    <row r="115">
      <c r="A115" s="109">
        <v>11</v>
      </c>
      <c r="B115" s="100" t="s">
        <v>236</v>
      </c>
      <c r="C115" s="101">
        <f>C116+C118+C119+C120+C121+C122+C123+C124</f>
        <v>0</v>
      </c>
      <c r="D115" s="101">
        <f>D116+D118+D119+D120+D121+D122+D123+D124</f>
        <v>959</v>
      </c>
      <c r="E115" s="101">
        <f>E116+E118+E119+E120+E121+E122+E123+E124</f>
        <v>0</v>
      </c>
      <c r="F115" s="101">
        <f>F116+F118+F119+F120+F121+F122+F123+F124</f>
        <v>740</v>
      </c>
      <c r="G115" s="101">
        <f>G116+G118+G119+G120+G121+G122+G123+G124</f>
        <v>0</v>
      </c>
      <c r="H115" s="101">
        <f>H116+H118+H119+H120+H121+H122+H123+H124</f>
        <v>0</v>
      </c>
      <c r="I115" s="101">
        <f>I116+I118+I119+I120+I121+I122+I123+I124</f>
        <v>0</v>
      </c>
      <c r="J115" s="101">
        <f>J116+J118+J119+J120+J121+J122+J123+J124</f>
        <v>0</v>
      </c>
      <c r="K115" s="101">
        <f>K116+K118+K119+K120+K121+K122+K123+K124</f>
        <v>0</v>
      </c>
      <c r="L115" s="101">
        <f>L116+L118+L119+L120+L121+L122+L123+L124</f>
        <v>0</v>
      </c>
      <c r="M115" s="101">
        <f>M116+M118+M119+M120+M121+M122+M123+M124</f>
        <v>0</v>
      </c>
      <c r="N115" s="101">
        <f>N116+N118+N119+N120+N121+N122+N123+N124</f>
        <v>0</v>
      </c>
      <c r="O115" s="101">
        <f>O116+O118+O119+O120+O121+O122+O123+O124</f>
        <v>0</v>
      </c>
      <c r="P115" s="101">
        <f>P116+P118+P119+P120+P121+P122+P123+P124</f>
        <v>0</v>
      </c>
      <c r="Q115" s="101">
        <f>Q116+Q118+Q119+Q120+Q121+Q122+Q123+Q124</f>
        <v>0</v>
      </c>
      <c r="R115" s="101">
        <f>R116+R118+R119+R120+R121+R122+R123+R124</f>
        <v>0</v>
      </c>
      <c r="S115" s="101">
        <f>S116+S118+S119+S120+S121+S122+S123+S124</f>
        <v>0</v>
      </c>
      <c r="T115" s="101">
        <f>T116+T118+T119+T120+T121+T122+T123+T124</f>
        <v>0</v>
      </c>
      <c r="U115" s="27">
        <f>U116+U118+U119+U120+U121+U122+U123+U124</f>
        <v>0</v>
      </c>
      <c r="V115" s="101">
        <f>V116+V118+V119+V120+V121+V122+V123+V124</f>
        <v>0</v>
      </c>
      <c r="W115" s="101">
        <f>W116+W118+W119+W120+W121+W122+W123+W124</f>
        <v>1785</v>
      </c>
      <c r="X115" s="101">
        <f>X116+X118+X119+X120+X121+X122+X123+X124</f>
        <v>0</v>
      </c>
      <c r="Y115" s="101">
        <f>Y116+Y118+Y119+Y120+Y121+Y122+Y123+Y124</f>
        <v>2550</v>
      </c>
    </row>
    <row r="116">
      <c r="A116" s="102" t="s">
        <v>237</v>
      </c>
      <c r="B116" s="103" t="s">
        <v>238</v>
      </c>
      <c r="C116" s="104"/>
      <c r="D116" s="107">
        <v>129</v>
      </c>
      <c r="E116" s="104"/>
      <c r="F116" s="106"/>
      <c r="G116" s="104"/>
      <c r="H116" s="104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40"/>
      <c r="V116" s="106"/>
      <c r="W116" s="107">
        <v>682</v>
      </c>
      <c r="X116" s="106"/>
      <c r="Y116" s="106"/>
    </row>
    <row r="117">
      <c r="A117" s="102" t="s">
        <v>239</v>
      </c>
      <c r="B117" s="103" t="s">
        <v>240</v>
      </c>
      <c r="C117" s="104"/>
      <c r="D117" s="111"/>
      <c r="E117" s="104"/>
      <c r="F117" s="107"/>
      <c r="G117" s="104"/>
      <c r="H117" s="104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40"/>
      <c r="V117" s="106"/>
      <c r="W117" s="111"/>
      <c r="X117" s="106"/>
      <c r="Y117" s="107"/>
    </row>
    <row r="118">
      <c r="A118" s="102" t="s">
        <v>241</v>
      </c>
      <c r="B118" s="103" t="s">
        <v>242</v>
      </c>
      <c r="C118" s="104"/>
      <c r="D118" s="107">
        <v>484</v>
      </c>
      <c r="E118" s="104"/>
      <c r="F118" s="107">
        <v>740</v>
      </c>
      <c r="G118" s="104"/>
      <c r="H118" s="104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40"/>
      <c r="V118" s="106"/>
      <c r="W118" s="107">
        <v>98</v>
      </c>
      <c r="X118" s="106"/>
      <c r="Y118" s="107">
        <v>2550</v>
      </c>
    </row>
    <row r="119">
      <c r="A119" s="102" t="s">
        <v>243</v>
      </c>
      <c r="B119" s="103" t="s">
        <v>244</v>
      </c>
      <c r="C119" s="104"/>
      <c r="D119" s="108"/>
      <c r="E119" s="104"/>
      <c r="F119" s="108"/>
      <c r="G119" s="104"/>
      <c r="H119" s="104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40"/>
      <c r="V119" s="106"/>
      <c r="W119" s="108"/>
      <c r="X119" s="106"/>
      <c r="Y119" s="108"/>
    </row>
    <row r="120">
      <c r="A120" s="102" t="s">
        <v>245</v>
      </c>
      <c r="B120" s="103" t="s">
        <v>246</v>
      </c>
      <c r="C120" s="104"/>
      <c r="D120" s="106">
        <v>278</v>
      </c>
      <c r="E120" s="104"/>
      <c r="F120" s="106"/>
      <c r="G120" s="104"/>
      <c r="H120" s="104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40"/>
      <c r="V120" s="106"/>
      <c r="W120" s="106">
        <v>445</v>
      </c>
      <c r="X120" s="106"/>
      <c r="Y120" s="106"/>
    </row>
    <row r="121">
      <c r="A121" s="102" t="s">
        <v>247</v>
      </c>
      <c r="B121" s="103" t="s">
        <v>248</v>
      </c>
      <c r="C121" s="104"/>
      <c r="D121" s="106"/>
      <c r="E121" s="104"/>
      <c r="F121" s="106"/>
      <c r="G121" s="104"/>
      <c r="H121" s="104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40"/>
      <c r="V121" s="106"/>
      <c r="W121" s="106">
        <v>510</v>
      </c>
      <c r="X121" s="106"/>
      <c r="Y121" s="106"/>
    </row>
    <row r="122">
      <c r="A122" s="102" t="s">
        <v>249</v>
      </c>
      <c r="B122" s="103" t="s">
        <v>250</v>
      </c>
      <c r="C122" s="104"/>
      <c r="D122" s="106">
        <v>68</v>
      </c>
      <c r="E122" s="104"/>
      <c r="F122" s="106"/>
      <c r="G122" s="104"/>
      <c r="H122" s="104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40"/>
      <c r="V122" s="106"/>
      <c r="W122" s="106">
        <v>50</v>
      </c>
      <c r="X122" s="106"/>
      <c r="Y122" s="106"/>
    </row>
    <row r="123">
      <c r="A123" s="102" t="s">
        <v>251</v>
      </c>
      <c r="B123" s="103" t="s">
        <v>252</v>
      </c>
      <c r="C123" s="104"/>
      <c r="D123" s="106"/>
      <c r="E123" s="104"/>
      <c r="F123" s="106"/>
      <c r="G123" s="104"/>
      <c r="H123" s="104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40"/>
      <c r="V123" s="106"/>
      <c r="W123" s="106"/>
      <c r="X123" s="106"/>
      <c r="Y123" s="106"/>
    </row>
    <row r="124">
      <c r="A124" s="102" t="s">
        <v>253</v>
      </c>
      <c r="B124" s="103" t="s">
        <v>233</v>
      </c>
      <c r="C124" s="104"/>
      <c r="D124" s="106"/>
      <c r="E124" s="104"/>
      <c r="F124" s="106"/>
      <c r="G124" s="104"/>
      <c r="H124" s="104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40"/>
      <c r="V124" s="106"/>
      <c r="W124" s="106"/>
      <c r="X124" s="106"/>
      <c r="Y124" s="106"/>
    </row>
    <row r="125">
      <c r="A125" s="109">
        <v>12</v>
      </c>
      <c r="B125" s="100" t="s">
        <v>254</v>
      </c>
      <c r="C125" s="101">
        <f>C126+C127+C128+C129+C130+C131</f>
        <v>0</v>
      </c>
      <c r="D125" s="101">
        <f>D126+D127+D128+D129+D130+D131</f>
        <v>0</v>
      </c>
      <c r="E125" s="101">
        <f>E126+E127+E128+E129+E130+E131</f>
        <v>0</v>
      </c>
      <c r="F125" s="101">
        <f>F126+F127+F128+F129+F130+F131</f>
        <v>0</v>
      </c>
      <c r="G125" s="101">
        <f>G126+G127+G128+G129+G130+G131</f>
        <v>0</v>
      </c>
      <c r="H125" s="101">
        <f>H126+H127+H128+H129+H130+H131</f>
        <v>0</v>
      </c>
      <c r="I125" s="101">
        <f>I126+I127+I128+I129+I130+I131</f>
        <v>0</v>
      </c>
      <c r="J125" s="101">
        <f>J126+J127+J128+J129+J130+J131</f>
        <v>0</v>
      </c>
      <c r="K125" s="101">
        <f>K126+K127+K128+K129+K130+K131</f>
        <v>0</v>
      </c>
      <c r="L125" s="101">
        <f>L126+L127+L128+L129+L130+L131</f>
        <v>0</v>
      </c>
      <c r="M125" s="101">
        <f>M126+M127+M128+M129+M130+M131</f>
        <v>0</v>
      </c>
      <c r="N125" s="101">
        <f>N126+N127+N128+N129+N130+N131</f>
        <v>0</v>
      </c>
      <c r="O125" s="101">
        <f>O126+O127+O128+O129+O130+O131</f>
        <v>0</v>
      </c>
      <c r="P125" s="101">
        <f>P126+P127+P128+P129+P130+P131</f>
        <v>0</v>
      </c>
      <c r="Q125" s="101">
        <f>Q126+Q127+Q128+Q129+Q130+Q131</f>
        <v>0</v>
      </c>
      <c r="R125" s="101">
        <f>R126+R127+R128+R129+R130+R131</f>
        <v>0</v>
      </c>
      <c r="S125" s="101">
        <f>S126+S127+S128+S129+S130+S131</f>
        <v>0</v>
      </c>
      <c r="T125" s="101">
        <f>T126+T127+T128+T129+T130+T131</f>
        <v>0</v>
      </c>
      <c r="U125" s="27">
        <f>U126+U127+U128+U129+U130+U131</f>
        <v>0</v>
      </c>
      <c r="V125" s="101">
        <f>V126+V127+V128+V129+V130+V131</f>
        <v>0</v>
      </c>
      <c r="W125" s="101">
        <f>W126+W127+W128+W129+W130+W131</f>
        <v>3433</v>
      </c>
      <c r="X125" s="101">
        <f>X126+X127+X128+X129+X130+X131</f>
        <v>0</v>
      </c>
      <c r="Y125" s="101">
        <f>Y126+Y127+Y128+Y129+Y130+Y131</f>
        <v>14000</v>
      </c>
    </row>
    <row r="126" ht="25.5">
      <c r="A126" s="102" t="s">
        <v>255</v>
      </c>
      <c r="B126" s="103" t="s">
        <v>256</v>
      </c>
      <c r="C126" s="104"/>
      <c r="D126" s="106"/>
      <c r="E126" s="104"/>
      <c r="F126" s="106"/>
      <c r="G126" s="104"/>
      <c r="H126" s="104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40"/>
      <c r="V126" s="106"/>
      <c r="W126" s="107">
        <v>182</v>
      </c>
      <c r="X126" s="106"/>
      <c r="Y126" s="106"/>
    </row>
    <row r="127" ht="25.5">
      <c r="A127" s="102" t="s">
        <v>257</v>
      </c>
      <c r="B127" s="103" t="s">
        <v>258</v>
      </c>
      <c r="C127" s="104"/>
      <c r="D127" s="106"/>
      <c r="E127" s="104"/>
      <c r="F127" s="106"/>
      <c r="G127" s="104"/>
      <c r="H127" s="104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40"/>
      <c r="V127" s="106"/>
      <c r="W127" s="108"/>
      <c r="X127" s="106"/>
      <c r="Y127" s="106"/>
    </row>
    <row r="128">
      <c r="A128" s="102" t="s">
        <v>259</v>
      </c>
      <c r="B128" s="103" t="s">
        <v>260</v>
      </c>
      <c r="C128" s="104"/>
      <c r="D128" s="106"/>
      <c r="E128" s="104"/>
      <c r="F128" s="106"/>
      <c r="G128" s="104"/>
      <c r="H128" s="104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40"/>
      <c r="V128" s="106"/>
      <c r="W128" s="107">
        <v>2759</v>
      </c>
      <c r="X128" s="106"/>
      <c r="Y128" s="107">
        <v>14000</v>
      </c>
    </row>
    <row r="129">
      <c r="A129" s="102" t="s">
        <v>261</v>
      </c>
      <c r="B129" s="103" t="s">
        <v>262</v>
      </c>
      <c r="C129" s="104"/>
      <c r="D129" s="106"/>
      <c r="E129" s="104"/>
      <c r="F129" s="106"/>
      <c r="G129" s="104"/>
      <c r="H129" s="104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40"/>
      <c r="V129" s="106"/>
      <c r="W129" s="108"/>
      <c r="X129" s="106"/>
      <c r="Y129" s="108"/>
    </row>
    <row r="130">
      <c r="A130" s="102" t="s">
        <v>263</v>
      </c>
      <c r="B130" s="103" t="s">
        <v>264</v>
      </c>
      <c r="C130" s="104"/>
      <c r="D130" s="106"/>
      <c r="E130" s="104"/>
      <c r="F130" s="106"/>
      <c r="G130" s="104"/>
      <c r="H130" s="104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40"/>
      <c r="V130" s="106"/>
      <c r="W130" s="106">
        <v>450</v>
      </c>
      <c r="X130" s="106"/>
      <c r="Y130" s="106"/>
    </row>
    <row r="131">
      <c r="A131" s="102" t="s">
        <v>265</v>
      </c>
      <c r="B131" s="103" t="s">
        <v>266</v>
      </c>
      <c r="C131" s="104"/>
      <c r="D131" s="106"/>
      <c r="E131" s="104"/>
      <c r="F131" s="106"/>
      <c r="G131" s="104"/>
      <c r="H131" s="104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40"/>
      <c r="V131" s="106"/>
      <c r="W131" s="106">
        <v>42</v>
      </c>
      <c r="X131" s="106"/>
      <c r="Y131" s="106"/>
    </row>
    <row r="132">
      <c r="A132" s="109">
        <v>13</v>
      </c>
      <c r="B132" s="100" t="s">
        <v>267</v>
      </c>
      <c r="C132" s="101">
        <f>C133+C134+C135+C136</f>
        <v>0</v>
      </c>
      <c r="D132" s="101">
        <f>D133+D134+D135+D136</f>
        <v>0</v>
      </c>
      <c r="E132" s="101">
        <f>E133+E134+E135+E136</f>
        <v>0</v>
      </c>
      <c r="F132" s="101">
        <f>F133+F134+F135+F136</f>
        <v>0</v>
      </c>
      <c r="G132" s="101">
        <f>G133+G134+G135+G136</f>
        <v>0</v>
      </c>
      <c r="H132" s="101">
        <f>H133+H134+H135+H136</f>
        <v>0</v>
      </c>
      <c r="I132" s="101">
        <f>I133+I134+I135+I136</f>
        <v>0</v>
      </c>
      <c r="J132" s="101">
        <f>J133+J134+J135+J136</f>
        <v>0</v>
      </c>
      <c r="K132" s="101">
        <f>K133+K134+K135+K136</f>
        <v>0</v>
      </c>
      <c r="L132" s="101">
        <f>L133+L134+L135+L136</f>
        <v>0</v>
      </c>
      <c r="M132" s="101">
        <f>M133+M134+M135+M136</f>
        <v>0</v>
      </c>
      <c r="N132" s="101">
        <f>N133+N134+N135+N136</f>
        <v>0</v>
      </c>
      <c r="O132" s="101">
        <f>O133+O134+O135+O136</f>
        <v>0</v>
      </c>
      <c r="P132" s="101">
        <f>P133+P134+P135+P136</f>
        <v>0</v>
      </c>
      <c r="Q132" s="101">
        <f>Q133+Q134+Q135+Q136</f>
        <v>0</v>
      </c>
      <c r="R132" s="101">
        <f>R133+R134+R135+R136</f>
        <v>0</v>
      </c>
      <c r="S132" s="101">
        <f>S133+S134+S135+S136</f>
        <v>0</v>
      </c>
      <c r="T132" s="101">
        <f>T133+T134+T135+T136</f>
        <v>0</v>
      </c>
      <c r="U132" s="27">
        <f>U133+U134+U135+U136</f>
        <v>0</v>
      </c>
      <c r="V132" s="101">
        <f>V133+V134+V135+V136</f>
        <v>0</v>
      </c>
      <c r="W132" s="101">
        <f>W133+W134+W135+W136</f>
        <v>8651</v>
      </c>
      <c r="X132" s="101">
        <f>X133+X134+X135+X136</f>
        <v>0</v>
      </c>
      <c r="Y132" s="101">
        <f>Y133+Y134+Y135+Y136</f>
        <v>0</v>
      </c>
    </row>
    <row r="133">
      <c r="A133" s="102" t="s">
        <v>268</v>
      </c>
      <c r="B133" s="103" t="s">
        <v>269</v>
      </c>
      <c r="C133" s="104"/>
      <c r="D133" s="106"/>
      <c r="E133" s="104"/>
      <c r="F133" s="106"/>
      <c r="G133" s="104"/>
      <c r="H133" s="104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40"/>
      <c r="V133" s="106"/>
      <c r="W133" s="106">
        <v>4662</v>
      </c>
      <c r="X133" s="106"/>
      <c r="Y133" s="106"/>
    </row>
    <row r="134">
      <c r="A134" s="102" t="s">
        <v>270</v>
      </c>
      <c r="B134" s="103" t="s">
        <v>271</v>
      </c>
      <c r="C134" s="104"/>
      <c r="D134" s="106"/>
      <c r="E134" s="104"/>
      <c r="F134" s="106"/>
      <c r="G134" s="104"/>
      <c r="H134" s="104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40"/>
      <c r="V134" s="106"/>
      <c r="W134" s="106">
        <v>2066</v>
      </c>
      <c r="X134" s="106"/>
      <c r="Y134" s="106"/>
    </row>
    <row r="135" ht="25.5">
      <c r="A135" s="102" t="s">
        <v>272</v>
      </c>
      <c r="B135" s="103" t="s">
        <v>273</v>
      </c>
      <c r="C135" s="104"/>
      <c r="D135" s="106"/>
      <c r="E135" s="104"/>
      <c r="F135" s="106"/>
      <c r="G135" s="104"/>
      <c r="H135" s="104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40"/>
      <c r="V135" s="106"/>
      <c r="W135" s="106">
        <v>1366</v>
      </c>
      <c r="X135" s="106"/>
      <c r="Y135" s="106"/>
    </row>
    <row r="136" ht="25.5">
      <c r="A136" s="102" t="s">
        <v>274</v>
      </c>
      <c r="B136" s="103" t="s">
        <v>275</v>
      </c>
      <c r="C136" s="104"/>
      <c r="D136" s="106"/>
      <c r="E136" s="104"/>
      <c r="F136" s="106"/>
      <c r="G136" s="104"/>
      <c r="H136" s="104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40"/>
      <c r="V136" s="106"/>
      <c r="W136" s="106">
        <v>557</v>
      </c>
      <c r="X136" s="106"/>
      <c r="Y136" s="106"/>
    </row>
    <row r="137">
      <c r="A137" s="109">
        <v>14</v>
      </c>
      <c r="B137" s="100" t="s">
        <v>276</v>
      </c>
      <c r="C137" s="101">
        <f>C138+C140+C141+C142+C143+C144+C145+C146+C147+C148</f>
        <v>0</v>
      </c>
      <c r="D137" s="101">
        <f>D138+D140+D141+D142+D143+D144+D145+D146+D147+D148</f>
        <v>0</v>
      </c>
      <c r="E137" s="101">
        <f>E138+E140+E141+E142+E143+E144+E145+E146+E147+E148</f>
        <v>0</v>
      </c>
      <c r="F137" s="101">
        <f>F138+F140+F141+F142+F143+F144+F145+F146+F147+F148</f>
        <v>372</v>
      </c>
      <c r="G137" s="101">
        <f>G138+G140+G141+G142+G143+G144+G145+G146+G147+G148</f>
        <v>0</v>
      </c>
      <c r="H137" s="101">
        <f>H138+H140+H141+H142+H143+H144+H145+H146+H147+H148</f>
        <v>0</v>
      </c>
      <c r="I137" s="101">
        <f>I138+I140+I141+I142+I143+I144+I145+I146+I147+I148</f>
        <v>0</v>
      </c>
      <c r="J137" s="101">
        <f>J138+J140+J141+J142+J143+J144+J145+J146+J147+J148</f>
        <v>0</v>
      </c>
      <c r="K137" s="101">
        <f>K138+K140+K141+K142+K143+K144+K145+K146+K147+K148</f>
        <v>0</v>
      </c>
      <c r="L137" s="101">
        <f>L138+L140+L141+L142+L143+L144+L145+L146+L147+L148</f>
        <v>47</v>
      </c>
      <c r="M137" s="101">
        <f>M138+M140+M141+M142+M143+M144+M145+M146+M147+M148</f>
        <v>0</v>
      </c>
      <c r="N137" s="101">
        <f>N138+N140+N141+N142+N143+N144+N145+N146+N147+N148</f>
        <v>0</v>
      </c>
      <c r="O137" s="101">
        <f>O138+O140+O141+O142+O143+O144+O145+O146+O147+O148</f>
        <v>0</v>
      </c>
      <c r="P137" s="101">
        <f>P138+P140+P141+P142+P143+P144+P145+P146+P147+P148</f>
        <v>0</v>
      </c>
      <c r="Q137" s="101">
        <f>Q138+Q140+Q141+Q142+Q143+Q144+Q145+Q146+Q147+Q148</f>
        <v>0</v>
      </c>
      <c r="R137" s="101">
        <f>R138+R140+R141+R142+R143+R144+R145+R146+R147+R148</f>
        <v>0</v>
      </c>
      <c r="S137" s="101">
        <f>S138+S140+S141+S142+S143+S144+S145+S146+S147+S148</f>
        <v>0</v>
      </c>
      <c r="T137" s="101">
        <f>T138+T140+T141+T142+T143+T144+T145+T146+T147+T148</f>
        <v>0</v>
      </c>
      <c r="U137" s="27">
        <f>U138+U140+U141+U142+U143+U144+U145+U146+U147+U148</f>
        <v>0</v>
      </c>
      <c r="V137" s="101">
        <f>V138+V140+V141+V142+V143+V144+V145+V146+V147+V148</f>
        <v>0</v>
      </c>
      <c r="W137" s="101">
        <f>W138+W140+W141+W142+W143+W144+W145+W146+W147+W148</f>
        <v>33965</v>
      </c>
      <c r="X137" s="101">
        <f>X138+X140+X141+X142+X143+X144+X145+X146+X147+X148</f>
        <v>0</v>
      </c>
      <c r="Y137" s="101">
        <f>Y138+Y140+Y141+Y142+Y143+Y144+Y145+Y146+Y147+Y148</f>
        <v>304</v>
      </c>
    </row>
    <row r="138">
      <c r="A138" s="102" t="s">
        <v>277</v>
      </c>
      <c r="B138" s="103" t="s">
        <v>278</v>
      </c>
      <c r="C138" s="104"/>
      <c r="D138" s="106"/>
      <c r="E138" s="104"/>
      <c r="F138" s="106"/>
      <c r="G138" s="104"/>
      <c r="H138" s="104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40"/>
      <c r="V138" s="106"/>
      <c r="W138" s="107">
        <v>22965</v>
      </c>
      <c r="X138" s="106"/>
      <c r="Y138" s="106"/>
    </row>
    <row r="139">
      <c r="A139" s="102" t="s">
        <v>279</v>
      </c>
      <c r="B139" s="103" t="s">
        <v>280</v>
      </c>
      <c r="C139" s="104"/>
      <c r="D139" s="106"/>
      <c r="E139" s="104"/>
      <c r="F139" s="106"/>
      <c r="G139" s="104"/>
      <c r="H139" s="104"/>
      <c r="I139" s="106"/>
      <c r="J139" s="106"/>
      <c r="K139" s="106"/>
      <c r="L139" s="107"/>
      <c r="M139" s="106"/>
      <c r="N139" s="106"/>
      <c r="O139" s="106"/>
      <c r="P139" s="106"/>
      <c r="Q139" s="106"/>
      <c r="R139" s="106"/>
      <c r="S139" s="106"/>
      <c r="T139" s="106"/>
      <c r="U139" s="40"/>
      <c r="V139" s="106"/>
      <c r="W139" s="111"/>
      <c r="X139" s="106"/>
      <c r="Y139" s="107"/>
    </row>
    <row r="140">
      <c r="A140" s="102" t="s">
        <v>281</v>
      </c>
      <c r="B140" s="103" t="s">
        <v>282</v>
      </c>
      <c r="C140" s="104"/>
      <c r="D140" s="106"/>
      <c r="E140" s="104"/>
      <c r="F140" s="106"/>
      <c r="G140" s="104"/>
      <c r="H140" s="104"/>
      <c r="I140" s="106"/>
      <c r="J140" s="106"/>
      <c r="K140" s="106"/>
      <c r="L140" s="107"/>
      <c r="M140" s="106"/>
      <c r="N140" s="106"/>
      <c r="O140" s="106"/>
      <c r="P140" s="106"/>
      <c r="Q140" s="106"/>
      <c r="R140" s="106"/>
      <c r="S140" s="106"/>
      <c r="T140" s="106"/>
      <c r="U140" s="40"/>
      <c r="V140" s="106"/>
      <c r="W140" s="107">
        <v>1400</v>
      </c>
      <c r="X140" s="106"/>
      <c r="Y140" s="107">
        <v>304</v>
      </c>
    </row>
    <row r="141">
      <c r="A141" s="102" t="s">
        <v>283</v>
      </c>
      <c r="B141" s="103" t="s">
        <v>284</v>
      </c>
      <c r="C141" s="104"/>
      <c r="D141" s="106"/>
      <c r="E141" s="104"/>
      <c r="F141" s="106"/>
      <c r="G141" s="104"/>
      <c r="H141" s="104"/>
      <c r="I141" s="106"/>
      <c r="J141" s="106"/>
      <c r="K141" s="106"/>
      <c r="L141" s="108"/>
      <c r="M141" s="106"/>
      <c r="N141" s="106"/>
      <c r="O141" s="106"/>
      <c r="P141" s="106"/>
      <c r="Q141" s="106"/>
      <c r="R141" s="106"/>
      <c r="S141" s="106"/>
      <c r="T141" s="106"/>
      <c r="U141" s="40"/>
      <c r="V141" s="106"/>
      <c r="W141" s="108"/>
      <c r="X141" s="106"/>
      <c r="Y141" s="108"/>
    </row>
    <row r="142">
      <c r="A142" s="102" t="s">
        <v>285</v>
      </c>
      <c r="B142" s="103" t="s">
        <v>286</v>
      </c>
      <c r="C142" s="104"/>
      <c r="D142" s="106"/>
      <c r="E142" s="104"/>
      <c r="F142" s="106"/>
      <c r="G142" s="104"/>
      <c r="H142" s="104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40"/>
      <c r="V142" s="106"/>
      <c r="W142" s="107">
        <v>5605</v>
      </c>
      <c r="X142" s="106"/>
      <c r="Y142" s="106"/>
    </row>
    <row r="143">
      <c r="A143" s="102" t="s">
        <v>287</v>
      </c>
      <c r="B143" s="103" t="s">
        <v>288</v>
      </c>
      <c r="C143" s="104"/>
      <c r="D143" s="106"/>
      <c r="E143" s="104"/>
      <c r="F143" s="106"/>
      <c r="G143" s="104"/>
      <c r="H143" s="104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40"/>
      <c r="V143" s="106"/>
      <c r="W143" s="111"/>
      <c r="X143" s="106"/>
      <c r="Y143" s="106"/>
    </row>
    <row r="144">
      <c r="A144" s="102" t="s">
        <v>289</v>
      </c>
      <c r="B144" s="103" t="s">
        <v>290</v>
      </c>
      <c r="C144" s="104"/>
      <c r="D144" s="106"/>
      <c r="E144" s="104"/>
      <c r="F144" s="106"/>
      <c r="G144" s="104"/>
      <c r="H144" s="104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40"/>
      <c r="V144" s="106"/>
      <c r="W144" s="108"/>
      <c r="X144" s="106"/>
      <c r="Y144" s="106"/>
    </row>
    <row r="145">
      <c r="A145" s="102" t="s">
        <v>291</v>
      </c>
      <c r="B145" s="103" t="s">
        <v>292</v>
      </c>
      <c r="C145" s="104"/>
      <c r="D145" s="106"/>
      <c r="E145" s="104"/>
      <c r="F145" s="106"/>
      <c r="G145" s="104"/>
      <c r="H145" s="104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40"/>
      <c r="V145" s="106"/>
      <c r="W145" s="106">
        <v>501</v>
      </c>
      <c r="X145" s="106"/>
      <c r="Y145" s="106"/>
    </row>
    <row r="146" ht="25.5">
      <c r="A146" s="102" t="s">
        <v>293</v>
      </c>
      <c r="B146" s="103" t="s">
        <v>294</v>
      </c>
      <c r="C146" s="104"/>
      <c r="D146" s="106"/>
      <c r="E146" s="104"/>
      <c r="F146" s="106"/>
      <c r="G146" s="104"/>
      <c r="H146" s="104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40"/>
      <c r="V146" s="106"/>
      <c r="W146" s="106">
        <v>1568</v>
      </c>
      <c r="X146" s="106"/>
      <c r="Y146" s="106"/>
    </row>
    <row r="147">
      <c r="A147" s="102" t="s">
        <v>295</v>
      </c>
      <c r="B147" s="103" t="s">
        <v>296</v>
      </c>
      <c r="C147" s="104"/>
      <c r="D147" s="106"/>
      <c r="E147" s="104"/>
      <c r="F147" s="106">
        <v>149</v>
      </c>
      <c r="G147" s="104"/>
      <c r="H147" s="104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40"/>
      <c r="V147" s="106"/>
      <c r="W147" s="106">
        <v>190</v>
      </c>
      <c r="X147" s="106"/>
      <c r="Y147" s="106"/>
    </row>
    <row r="148">
      <c r="A148" s="102" t="s">
        <v>297</v>
      </c>
      <c r="B148" s="103" t="s">
        <v>298</v>
      </c>
      <c r="C148" s="104"/>
      <c r="D148" s="106"/>
      <c r="E148" s="104"/>
      <c r="F148" s="106">
        <v>223</v>
      </c>
      <c r="G148" s="104"/>
      <c r="H148" s="104"/>
      <c r="I148" s="106"/>
      <c r="J148" s="106"/>
      <c r="K148" s="106"/>
      <c r="L148" s="106">
        <v>47</v>
      </c>
      <c r="M148" s="106"/>
      <c r="N148" s="106"/>
      <c r="O148" s="106"/>
      <c r="P148" s="106"/>
      <c r="Q148" s="106"/>
      <c r="R148" s="106"/>
      <c r="S148" s="106"/>
      <c r="T148" s="106"/>
      <c r="U148" s="40"/>
      <c r="V148" s="106"/>
      <c r="W148" s="106">
        <v>1736</v>
      </c>
      <c r="X148" s="106"/>
      <c r="Y148" s="106"/>
    </row>
    <row r="149">
      <c r="A149" s="109">
        <v>15</v>
      </c>
      <c r="B149" s="100" t="s">
        <v>299</v>
      </c>
      <c r="C149" s="101">
        <f>C150+C151</f>
        <v>0</v>
      </c>
      <c r="D149" s="101">
        <f>D150+D151</f>
        <v>0</v>
      </c>
      <c r="E149" s="101">
        <f>E150+E151</f>
        <v>0</v>
      </c>
      <c r="F149" s="101">
        <f>F150+F151</f>
        <v>0</v>
      </c>
      <c r="G149" s="101">
        <f>G150+G151</f>
        <v>0</v>
      </c>
      <c r="H149" s="101">
        <f>H150+H151</f>
        <v>0</v>
      </c>
      <c r="I149" s="101">
        <f>I150+I151</f>
        <v>0</v>
      </c>
      <c r="J149" s="101">
        <f>J150+J151</f>
        <v>0</v>
      </c>
      <c r="K149" s="101">
        <f>K150+K151</f>
        <v>0</v>
      </c>
      <c r="L149" s="101">
        <f>L150+L151</f>
        <v>150</v>
      </c>
      <c r="M149" s="101">
        <f>M150+M151</f>
        <v>0</v>
      </c>
      <c r="N149" s="101">
        <f>N150+N151</f>
        <v>0</v>
      </c>
      <c r="O149" s="101">
        <f>O150+O151</f>
        <v>0</v>
      </c>
      <c r="P149" s="101">
        <f>P150+P151</f>
        <v>0</v>
      </c>
      <c r="Q149" s="101">
        <f>Q150+Q151</f>
        <v>0</v>
      </c>
      <c r="R149" s="101">
        <f>R150+R151</f>
        <v>0</v>
      </c>
      <c r="S149" s="101">
        <f>S150+S151</f>
        <v>0</v>
      </c>
      <c r="T149" s="101">
        <f>T150+T151</f>
        <v>0</v>
      </c>
      <c r="U149" s="27">
        <f>U150+U151</f>
        <v>0</v>
      </c>
      <c r="V149" s="101">
        <f>V150+V151</f>
        <v>0</v>
      </c>
      <c r="W149" s="101">
        <f>W150+W151</f>
        <v>104290</v>
      </c>
      <c r="X149" s="101">
        <f>X150+X151</f>
        <v>0</v>
      </c>
      <c r="Y149" s="101">
        <f>Y150+Y151</f>
        <v>0</v>
      </c>
    </row>
    <row r="150">
      <c r="A150" s="102" t="s">
        <v>300</v>
      </c>
      <c r="B150" s="103" t="s">
        <v>301</v>
      </c>
      <c r="C150" s="104"/>
      <c r="D150" s="106"/>
      <c r="E150" s="104"/>
      <c r="F150" s="106"/>
      <c r="G150" s="104"/>
      <c r="H150" s="104"/>
      <c r="I150" s="106"/>
      <c r="J150" s="106"/>
      <c r="K150" s="106"/>
      <c r="L150" s="106">
        <v>150</v>
      </c>
      <c r="M150" s="106"/>
      <c r="N150" s="106"/>
      <c r="O150" s="106"/>
      <c r="P150" s="106"/>
      <c r="Q150" s="106"/>
      <c r="R150" s="106"/>
      <c r="S150" s="106"/>
      <c r="T150" s="106"/>
      <c r="U150" s="40"/>
      <c r="V150" s="106"/>
      <c r="W150" s="106">
        <v>104058</v>
      </c>
      <c r="X150" s="106"/>
      <c r="Y150" s="106"/>
    </row>
    <row r="151">
      <c r="A151" s="102" t="s">
        <v>302</v>
      </c>
      <c r="B151" s="103" t="s">
        <v>303</v>
      </c>
      <c r="C151" s="104"/>
      <c r="D151" s="106"/>
      <c r="E151" s="104"/>
      <c r="F151" s="106"/>
      <c r="G151" s="104"/>
      <c r="H151" s="104"/>
      <c r="I151" s="106"/>
      <c r="J151" s="106"/>
      <c r="K151" s="106"/>
      <c r="L151" s="106"/>
      <c r="M151" s="106"/>
      <c r="N151" s="106"/>
      <c r="O151" s="106"/>
      <c r="P151" s="106"/>
      <c r="Q151" s="106"/>
      <c r="R151" s="106"/>
      <c r="S151" s="106"/>
      <c r="T151" s="106"/>
      <c r="U151" s="40"/>
      <c r="V151" s="106"/>
      <c r="W151" s="106">
        <v>232</v>
      </c>
      <c r="X151" s="106"/>
      <c r="Y151" s="106"/>
    </row>
    <row r="152">
      <c r="A152" s="109">
        <v>16</v>
      </c>
      <c r="B152" s="100" t="s">
        <v>304</v>
      </c>
      <c r="C152" s="101">
        <f>C153+C154+C155+C156+C157+C158+C159+C160</f>
        <v>0</v>
      </c>
      <c r="D152" s="101">
        <f>D153+D154+D155+D156+D157+D158+D159+D160</f>
        <v>154</v>
      </c>
      <c r="E152" s="101">
        <f>E153+E154+E155+E156+E157+E158+E159+E160</f>
        <v>0</v>
      </c>
      <c r="F152" s="101">
        <f>F153+F154+F155+F156+F157+F158+F159+F160</f>
        <v>48</v>
      </c>
      <c r="G152" s="101">
        <f>G153+G154+G155+G156+G157+G158+G159+G160</f>
        <v>0</v>
      </c>
      <c r="H152" s="101">
        <f>H153+H154+H155+H156+H157+H158+H159+H160</f>
        <v>0</v>
      </c>
      <c r="I152" s="101">
        <f>I153+I154+I155+I156+I157+I158+I159+I160</f>
        <v>0</v>
      </c>
      <c r="J152" s="101">
        <f>J153+J154+J155+J156+J157+J158+J159+J160</f>
        <v>0</v>
      </c>
      <c r="K152" s="101">
        <f>K153+K154+K155+K156+K157+K158+K159+K160</f>
        <v>0</v>
      </c>
      <c r="L152" s="101">
        <f>L153+L154+L155+L156+L157+L158+L159+L160</f>
        <v>0</v>
      </c>
      <c r="M152" s="101">
        <f>M153+M154+M155+M156+M157+M158+M159+M160</f>
        <v>0</v>
      </c>
      <c r="N152" s="101">
        <f>N153+N154+N155+N156+N157+N158+N159+N160</f>
        <v>0</v>
      </c>
      <c r="O152" s="101">
        <f>O153+O154+O155+O156+O157+O158+O159+O160</f>
        <v>0</v>
      </c>
      <c r="P152" s="101">
        <f>P153+P154+P155+P156+P157+P158+P159+P160</f>
        <v>0</v>
      </c>
      <c r="Q152" s="101">
        <f>Q153+Q154+Q155+Q156+Q157+Q158+Q159+Q160</f>
        <v>0</v>
      </c>
      <c r="R152" s="101">
        <f>R153+R154+R155+R156+R157+R158+R159+R160</f>
        <v>0</v>
      </c>
      <c r="S152" s="101">
        <f>S153+S154+S155+S156+S157+S158+S159+S160</f>
        <v>0</v>
      </c>
      <c r="T152" s="101">
        <f>T153+T154+T155+T156+T157+T158+T159+T160</f>
        <v>0</v>
      </c>
      <c r="U152" s="27">
        <f>U153+U154+U155+U156+U157+U158+U159+U160</f>
        <v>0</v>
      </c>
      <c r="V152" s="101">
        <f>V153+V154+V155+V156+V157+V158+V159+V160</f>
        <v>0</v>
      </c>
      <c r="W152" s="101">
        <f>W153+W154+W155+W156+W157+W158+W159+W160</f>
        <v>1297</v>
      </c>
      <c r="X152" s="101">
        <f>X153+X154+X155+X156+X157+X158+X159+X160</f>
        <v>0</v>
      </c>
      <c r="Y152" s="101">
        <f>Y153+Y154+Y155+Y156+Y157+Y158+Y159+Y160</f>
        <v>0</v>
      </c>
    </row>
    <row r="153">
      <c r="A153" s="102" t="s">
        <v>305</v>
      </c>
      <c r="B153" s="103" t="s">
        <v>269</v>
      </c>
      <c r="C153" s="104"/>
      <c r="D153" s="106">
        <v>154</v>
      </c>
      <c r="E153" s="104"/>
      <c r="F153" s="106"/>
      <c r="G153" s="104"/>
      <c r="H153" s="104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40"/>
      <c r="V153" s="106"/>
      <c r="W153" s="106">
        <v>829</v>
      </c>
      <c r="X153" s="106"/>
      <c r="Y153" s="106"/>
    </row>
    <row r="154" ht="25.5">
      <c r="A154" s="102" t="s">
        <v>306</v>
      </c>
      <c r="B154" s="103" t="s">
        <v>307</v>
      </c>
      <c r="C154" s="104"/>
      <c r="D154" s="106"/>
      <c r="E154" s="104"/>
      <c r="F154" s="106"/>
      <c r="G154" s="104"/>
      <c r="H154" s="104"/>
      <c r="I154" s="106"/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40"/>
      <c r="V154" s="106"/>
      <c r="W154" s="106"/>
      <c r="X154" s="106"/>
      <c r="Y154" s="106"/>
    </row>
    <row r="155" ht="25.5">
      <c r="A155" s="102" t="s">
        <v>308</v>
      </c>
      <c r="B155" s="103" t="s">
        <v>309</v>
      </c>
      <c r="C155" s="104"/>
      <c r="D155" s="106"/>
      <c r="E155" s="104"/>
      <c r="F155" s="106"/>
      <c r="G155" s="104"/>
      <c r="H155" s="104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40"/>
      <c r="V155" s="106"/>
      <c r="W155" s="106"/>
      <c r="X155" s="106"/>
      <c r="Y155" s="106"/>
    </row>
    <row r="156" ht="25.5">
      <c r="A156" s="102" t="s">
        <v>310</v>
      </c>
      <c r="B156" s="103" t="s">
        <v>311</v>
      </c>
      <c r="C156" s="104"/>
      <c r="D156" s="106"/>
      <c r="E156" s="104"/>
      <c r="F156" s="106"/>
      <c r="G156" s="104"/>
      <c r="H156" s="104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40"/>
      <c r="V156" s="106"/>
      <c r="W156" s="106"/>
      <c r="X156" s="106"/>
      <c r="Y156" s="106"/>
    </row>
    <row r="157">
      <c r="A157" s="102" t="s">
        <v>312</v>
      </c>
      <c r="B157" s="103" t="s">
        <v>313</v>
      </c>
      <c r="C157" s="104"/>
      <c r="D157" s="106"/>
      <c r="E157" s="104"/>
      <c r="F157" s="106"/>
      <c r="G157" s="104"/>
      <c r="H157" s="104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S157" s="106"/>
      <c r="T157" s="106"/>
      <c r="U157" s="40"/>
      <c r="V157" s="106"/>
      <c r="W157" s="106">
        <v>468</v>
      </c>
      <c r="X157" s="106"/>
      <c r="Y157" s="106"/>
    </row>
    <row r="158" ht="25.5">
      <c r="A158" s="102" t="s">
        <v>315</v>
      </c>
      <c r="B158" s="103" t="s">
        <v>316</v>
      </c>
      <c r="C158" s="104"/>
      <c r="D158" s="106"/>
      <c r="E158" s="104"/>
      <c r="F158" s="107">
        <v>48</v>
      </c>
      <c r="G158" s="104"/>
      <c r="H158" s="104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S158" s="106"/>
      <c r="T158" s="106"/>
      <c r="U158" s="40"/>
      <c r="V158" s="106"/>
      <c r="W158" s="106"/>
      <c r="X158" s="106"/>
      <c r="Y158" s="106"/>
    </row>
    <row r="159" ht="25.5">
      <c r="A159" s="102" t="s">
        <v>317</v>
      </c>
      <c r="B159" s="103" t="s">
        <v>318</v>
      </c>
      <c r="C159" s="104"/>
      <c r="D159" s="106"/>
      <c r="E159" s="104"/>
      <c r="F159" s="111"/>
      <c r="G159" s="104"/>
      <c r="H159" s="104"/>
      <c r="I159" s="106"/>
      <c r="J159" s="106"/>
      <c r="K159" s="106"/>
      <c r="L159" s="106"/>
      <c r="M159" s="106"/>
      <c r="N159" s="106"/>
      <c r="O159" s="106"/>
      <c r="P159" s="106"/>
      <c r="Q159" s="106"/>
      <c r="R159" s="106"/>
      <c r="S159" s="106"/>
      <c r="T159" s="106"/>
      <c r="U159" s="40"/>
      <c r="V159" s="106"/>
      <c r="W159" s="106"/>
      <c r="X159" s="106"/>
      <c r="Y159" s="106"/>
    </row>
    <row r="160" ht="25.5">
      <c r="A160" s="102" t="s">
        <v>319</v>
      </c>
      <c r="B160" s="103" t="s">
        <v>320</v>
      </c>
      <c r="C160" s="104"/>
      <c r="D160" s="106"/>
      <c r="E160" s="104"/>
      <c r="F160" s="108"/>
      <c r="G160" s="104"/>
      <c r="H160" s="104"/>
      <c r="I160" s="106"/>
      <c r="J160" s="106"/>
      <c r="K160" s="106"/>
      <c r="L160" s="106"/>
      <c r="M160" s="106"/>
      <c r="N160" s="106"/>
      <c r="O160" s="106"/>
      <c r="P160" s="106"/>
      <c r="Q160" s="106"/>
      <c r="R160" s="106"/>
      <c r="S160" s="106"/>
      <c r="T160" s="106"/>
      <c r="U160" s="40"/>
      <c r="V160" s="106"/>
      <c r="W160" s="106"/>
      <c r="X160" s="106"/>
      <c r="Y160" s="106"/>
    </row>
    <row r="161">
      <c r="A161" s="109">
        <v>17</v>
      </c>
      <c r="B161" s="100" t="s">
        <v>321</v>
      </c>
      <c r="C161" s="101">
        <f>C162+C165+C166+C167+C168+C169</f>
        <v>0</v>
      </c>
      <c r="D161" s="101">
        <f>D162+D165+D166+D167+D168+D169</f>
        <v>0</v>
      </c>
      <c r="E161" s="101">
        <f>E162+E165+E166+E167+E168+E169</f>
        <v>0</v>
      </c>
      <c r="F161" s="101">
        <f>F162+F165+F166+F167+F168+F169</f>
        <v>0</v>
      </c>
      <c r="G161" s="101">
        <f>G162+G165+G166+G167+G168+G169</f>
        <v>0</v>
      </c>
      <c r="H161" s="101">
        <f>H162+H165+H166+H167+H168+H169</f>
        <v>0</v>
      </c>
      <c r="I161" s="101">
        <f>I162+I165+I166+I167+I168+I169</f>
        <v>0</v>
      </c>
      <c r="J161" s="101">
        <f>J162+J165+J166+J167+J168+J169</f>
        <v>0</v>
      </c>
      <c r="K161" s="101">
        <f>K162+K165+K166+K167+K168+K169</f>
        <v>0</v>
      </c>
      <c r="L161" s="101">
        <f>L162+L165+L166+L167+L168+L169</f>
        <v>0</v>
      </c>
      <c r="M161" s="101">
        <f>M162+M165+M166+M167+M168+M169</f>
        <v>0</v>
      </c>
      <c r="N161" s="101">
        <f>N162+N165+N166+N167+N168+N169</f>
        <v>0</v>
      </c>
      <c r="O161" s="101">
        <f>O162+O165+O166+O167+O168+O169</f>
        <v>0</v>
      </c>
      <c r="P161" s="101">
        <f>P162+P165+P166+P167+P168+P169</f>
        <v>0</v>
      </c>
      <c r="Q161" s="101">
        <f>Q162+Q165+Q166+Q167+Q168+Q169</f>
        <v>0</v>
      </c>
      <c r="R161" s="101">
        <f>R162+R165+R166+R167+R168+R169</f>
        <v>0</v>
      </c>
      <c r="S161" s="101">
        <f>S162+S165+S166+S167+S168+S169</f>
        <v>0</v>
      </c>
      <c r="T161" s="101">
        <f>T162+T165+T166+T167+T168+T169</f>
        <v>0</v>
      </c>
      <c r="U161" s="27">
        <f>U162+U165+U166+U167+U168+U169</f>
        <v>0</v>
      </c>
      <c r="V161" s="101">
        <f>V162+V165+V166+V167+V168+V169</f>
        <v>0</v>
      </c>
      <c r="W161" s="101">
        <f>W162+W165+W166+W167+W168+W169</f>
        <v>306</v>
      </c>
      <c r="X161" s="101">
        <f>X162+X165+X166+X167+X168+X169</f>
        <v>0</v>
      </c>
      <c r="Y161" s="101">
        <f>Y162+Y165+Y166+Y167+Y168+Y169</f>
        <v>0</v>
      </c>
    </row>
    <row r="162" ht="25.5">
      <c r="A162" s="102" t="s">
        <v>322</v>
      </c>
      <c r="B162" s="103" t="s">
        <v>323</v>
      </c>
      <c r="C162" s="104"/>
      <c r="D162" s="106"/>
      <c r="E162" s="104"/>
      <c r="F162" s="106"/>
      <c r="G162" s="104"/>
      <c r="H162" s="104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40"/>
      <c r="V162" s="106"/>
      <c r="W162" s="106"/>
      <c r="X162" s="106"/>
      <c r="Y162" s="106"/>
    </row>
    <row r="163" ht="25.5">
      <c r="A163" s="102" t="s">
        <v>324</v>
      </c>
      <c r="B163" s="103" t="s">
        <v>325</v>
      </c>
      <c r="C163" s="104"/>
      <c r="D163" s="106"/>
      <c r="E163" s="104"/>
      <c r="F163" s="106"/>
      <c r="G163" s="104"/>
      <c r="H163" s="104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40"/>
      <c r="V163" s="106"/>
      <c r="W163" s="106"/>
      <c r="X163" s="106"/>
      <c r="Y163" s="106"/>
    </row>
    <row r="164" ht="25.5">
      <c r="A164" s="102" t="s">
        <v>326</v>
      </c>
      <c r="B164" s="103" t="s">
        <v>327</v>
      </c>
      <c r="C164" s="104"/>
      <c r="D164" s="106"/>
      <c r="E164" s="104"/>
      <c r="F164" s="106"/>
      <c r="G164" s="104"/>
      <c r="H164" s="104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40"/>
      <c r="V164" s="106"/>
      <c r="W164" s="106"/>
      <c r="X164" s="106"/>
      <c r="Y164" s="106"/>
    </row>
    <row r="165">
      <c r="A165" s="102" t="s">
        <v>328</v>
      </c>
      <c r="B165" s="103" t="s">
        <v>329</v>
      </c>
      <c r="C165" s="104"/>
      <c r="D165" s="106"/>
      <c r="E165" s="104"/>
      <c r="F165" s="106"/>
      <c r="G165" s="104"/>
      <c r="H165" s="104"/>
      <c r="I165" s="106"/>
      <c r="J165" s="106"/>
      <c r="K165" s="106"/>
      <c r="L165" s="106"/>
      <c r="M165" s="106"/>
      <c r="N165" s="106"/>
      <c r="O165" s="106"/>
      <c r="P165" s="106"/>
      <c r="Q165" s="106"/>
      <c r="R165" s="106"/>
      <c r="S165" s="106"/>
      <c r="T165" s="106"/>
      <c r="U165" s="40"/>
      <c r="V165" s="106"/>
      <c r="W165" s="106">
        <v>173</v>
      </c>
      <c r="X165" s="106"/>
      <c r="Y165" s="106"/>
    </row>
    <row r="166">
      <c r="A166" s="102" t="s">
        <v>330</v>
      </c>
      <c r="B166" s="103" t="s">
        <v>331</v>
      </c>
      <c r="C166" s="104"/>
      <c r="D166" s="106"/>
      <c r="E166" s="104"/>
      <c r="F166" s="106"/>
      <c r="G166" s="104"/>
      <c r="H166" s="104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40"/>
      <c r="V166" s="106"/>
      <c r="W166" s="106"/>
      <c r="X166" s="106"/>
      <c r="Y166" s="106"/>
    </row>
    <row r="167" ht="25.5">
      <c r="A167" s="102" t="s">
        <v>332</v>
      </c>
      <c r="B167" s="103" t="s">
        <v>333</v>
      </c>
      <c r="C167" s="104"/>
      <c r="D167" s="106"/>
      <c r="E167" s="104"/>
      <c r="F167" s="106"/>
      <c r="G167" s="104"/>
      <c r="H167" s="104"/>
      <c r="I167" s="106"/>
      <c r="J167" s="106"/>
      <c r="K167" s="106"/>
      <c r="L167" s="106"/>
      <c r="M167" s="106"/>
      <c r="N167" s="106"/>
      <c r="O167" s="106"/>
      <c r="P167" s="106"/>
      <c r="Q167" s="106"/>
      <c r="R167" s="106"/>
      <c r="S167" s="106"/>
      <c r="T167" s="106"/>
      <c r="U167" s="40"/>
      <c r="V167" s="106"/>
      <c r="W167" s="106">
        <v>57</v>
      </c>
      <c r="X167" s="106"/>
      <c r="Y167" s="106"/>
    </row>
    <row r="168" ht="25.5">
      <c r="A168" s="102" t="s">
        <v>334</v>
      </c>
      <c r="B168" s="103" t="s">
        <v>335</v>
      </c>
      <c r="C168" s="104"/>
      <c r="D168" s="106"/>
      <c r="E168" s="104"/>
      <c r="F168" s="106"/>
      <c r="G168" s="104"/>
      <c r="H168" s="104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40"/>
      <c r="V168" s="106"/>
      <c r="W168" s="106">
        <v>76</v>
      </c>
      <c r="X168" s="106"/>
      <c r="Y168" s="106"/>
    </row>
    <row r="169">
      <c r="A169" s="102" t="s">
        <v>336</v>
      </c>
      <c r="B169" s="103" t="s">
        <v>337</v>
      </c>
      <c r="C169" s="104"/>
      <c r="D169" s="106"/>
      <c r="E169" s="104"/>
      <c r="F169" s="106"/>
      <c r="G169" s="104"/>
      <c r="H169" s="104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40"/>
      <c r="V169" s="106"/>
      <c r="W169" s="106"/>
      <c r="X169" s="106"/>
      <c r="Y169" s="106"/>
    </row>
    <row r="170">
      <c r="A170" s="109">
        <v>18</v>
      </c>
      <c r="B170" s="100" t="s">
        <v>338</v>
      </c>
      <c r="C170" s="101">
        <f>C171+C175+C176</f>
        <v>0</v>
      </c>
      <c r="D170" s="101">
        <f>D171+D175+D176</f>
        <v>107</v>
      </c>
      <c r="E170" s="101">
        <f>E171+E175+E176</f>
        <v>0</v>
      </c>
      <c r="F170" s="101">
        <f>F171+F175+F176</f>
        <v>0</v>
      </c>
      <c r="G170" s="101">
        <f>G171+G175+G176</f>
        <v>0</v>
      </c>
      <c r="H170" s="101">
        <f>H171+H175+H176</f>
        <v>0</v>
      </c>
      <c r="I170" s="101">
        <f>I171+I175+I176</f>
        <v>0</v>
      </c>
      <c r="J170" s="101">
        <f>J171+J175+J176</f>
        <v>0</v>
      </c>
      <c r="K170" s="101">
        <f>K171+K175+K176</f>
        <v>0</v>
      </c>
      <c r="L170" s="101">
        <f>L171+L175+L176</f>
        <v>0</v>
      </c>
      <c r="M170" s="101">
        <f>M171+M175+M176</f>
        <v>0</v>
      </c>
      <c r="N170" s="101">
        <f>N171+N175+N176</f>
        <v>0</v>
      </c>
      <c r="O170" s="101">
        <f>O171+O175+O176</f>
        <v>0</v>
      </c>
      <c r="P170" s="101">
        <f>P171+P175+P176</f>
        <v>0</v>
      </c>
      <c r="Q170" s="101">
        <f>Q171+Q175+Q176</f>
        <v>0</v>
      </c>
      <c r="R170" s="101">
        <f>R171+R175+R176</f>
        <v>0</v>
      </c>
      <c r="S170" s="101">
        <f>S171+S175+S176</f>
        <v>0</v>
      </c>
      <c r="T170" s="101">
        <f>T171+T175+T176</f>
        <v>0</v>
      </c>
      <c r="U170" s="27">
        <f>U171+U175+U176</f>
        <v>0</v>
      </c>
      <c r="V170" s="101">
        <f>V171+V175+V176</f>
        <v>0</v>
      </c>
      <c r="W170" s="101">
        <f>W171+W175+W176</f>
        <v>280</v>
      </c>
      <c r="X170" s="101">
        <f>X171+X175+X176</f>
        <v>0</v>
      </c>
      <c r="Y170" s="101">
        <f>Y171+Y175+Y176</f>
        <v>11</v>
      </c>
    </row>
    <row r="171">
      <c r="A171" s="102" t="s">
        <v>339</v>
      </c>
      <c r="B171" s="103" t="s">
        <v>340</v>
      </c>
      <c r="C171" s="104"/>
      <c r="D171" s="106"/>
      <c r="E171" s="104"/>
      <c r="F171" s="106"/>
      <c r="G171" s="104"/>
      <c r="H171" s="104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40"/>
      <c r="V171" s="106"/>
      <c r="W171" s="107">
        <v>115</v>
      </c>
      <c r="X171" s="106"/>
      <c r="Y171" s="106"/>
    </row>
    <row r="172">
      <c r="A172" s="102" t="s">
        <v>341</v>
      </c>
      <c r="B172" s="103" t="s">
        <v>342</v>
      </c>
      <c r="C172" s="104"/>
      <c r="D172" s="106"/>
      <c r="E172" s="104"/>
      <c r="F172" s="106"/>
      <c r="G172" s="104"/>
      <c r="H172" s="104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40"/>
      <c r="V172" s="106"/>
      <c r="W172" s="111"/>
      <c r="X172" s="106"/>
      <c r="Y172" s="106"/>
    </row>
    <row r="173">
      <c r="A173" s="102" t="s">
        <v>343</v>
      </c>
      <c r="B173" s="103" t="s">
        <v>344</v>
      </c>
      <c r="C173" s="104"/>
      <c r="D173" s="106"/>
      <c r="E173" s="104"/>
      <c r="F173" s="106"/>
      <c r="G173" s="104"/>
      <c r="H173" s="104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40"/>
      <c r="V173" s="106"/>
      <c r="W173" s="111"/>
      <c r="X173" s="106"/>
      <c r="Y173" s="106"/>
    </row>
    <row r="174">
      <c r="A174" s="102" t="s">
        <v>345</v>
      </c>
      <c r="B174" s="103" t="s">
        <v>346</v>
      </c>
      <c r="C174" s="104"/>
      <c r="D174" s="106"/>
      <c r="E174" s="104"/>
      <c r="F174" s="106"/>
      <c r="G174" s="104"/>
      <c r="H174" s="104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40"/>
      <c r="V174" s="106"/>
      <c r="W174" s="108"/>
      <c r="X174" s="106"/>
      <c r="Y174" s="106"/>
    </row>
    <row r="175">
      <c r="A175" s="102" t="s">
        <v>347</v>
      </c>
      <c r="B175" s="103" t="s">
        <v>348</v>
      </c>
      <c r="C175" s="104"/>
      <c r="D175" s="106">
        <v>107</v>
      </c>
      <c r="E175" s="104"/>
      <c r="F175" s="106"/>
      <c r="G175" s="104"/>
      <c r="H175" s="104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40"/>
      <c r="V175" s="106"/>
      <c r="W175" s="106">
        <v>129</v>
      </c>
      <c r="X175" s="106"/>
      <c r="Y175" s="106">
        <v>11</v>
      </c>
    </row>
    <row r="176">
      <c r="A176" s="102" t="s">
        <v>349</v>
      </c>
      <c r="B176" s="103" t="s">
        <v>350</v>
      </c>
      <c r="C176" s="104"/>
      <c r="D176" s="106"/>
      <c r="E176" s="104"/>
      <c r="F176" s="106"/>
      <c r="G176" s="104"/>
      <c r="H176" s="104"/>
      <c r="I176" s="106"/>
      <c r="J176" s="106"/>
      <c r="K176" s="106"/>
      <c r="L176" s="106"/>
      <c r="M176" s="106"/>
      <c r="N176" s="106"/>
      <c r="O176" s="106"/>
      <c r="P176" s="106"/>
      <c r="Q176" s="106"/>
      <c r="R176" s="106"/>
      <c r="S176" s="106"/>
      <c r="T176" s="106"/>
      <c r="U176" s="40"/>
      <c r="V176" s="106"/>
      <c r="W176" s="106">
        <v>36</v>
      </c>
      <c r="X176" s="106"/>
      <c r="Y176" s="106"/>
    </row>
    <row r="177">
      <c r="A177" s="109">
        <v>19</v>
      </c>
      <c r="B177" s="100" t="s">
        <v>351</v>
      </c>
      <c r="C177" s="101">
        <f>C178+C179+C180+C181</f>
        <v>0</v>
      </c>
      <c r="D177" s="101">
        <f>D178+D179+D180+D181</f>
        <v>317</v>
      </c>
      <c r="E177" s="101">
        <f>E178+E179+E180+E181</f>
        <v>0</v>
      </c>
      <c r="F177" s="101">
        <f>F178+F179+F180+F181</f>
        <v>98</v>
      </c>
      <c r="G177" s="101">
        <f>G178+G179+G180+G181</f>
        <v>0</v>
      </c>
      <c r="H177" s="101">
        <f>H178+H179+H180+H181</f>
        <v>7</v>
      </c>
      <c r="I177" s="101">
        <f>I178+I179+I180+I181</f>
        <v>21</v>
      </c>
      <c r="J177" s="101">
        <f>J178+J179+J180+J181</f>
        <v>0</v>
      </c>
      <c r="K177" s="101">
        <f>K178+K179+K180+K181</f>
        <v>0</v>
      </c>
      <c r="L177" s="101">
        <f>L178+L179+L180+L181</f>
        <v>16</v>
      </c>
      <c r="M177" s="101">
        <f>M178+M179+M180+M181</f>
        <v>0</v>
      </c>
      <c r="N177" s="101">
        <f>N178+N179+N180+N181</f>
        <v>0</v>
      </c>
      <c r="O177" s="101">
        <f>O178+O179+O180+O181</f>
        <v>0</v>
      </c>
      <c r="P177" s="101">
        <f>P178+P179+P180+P181</f>
        <v>34</v>
      </c>
      <c r="Q177" s="101">
        <f>Q178+Q179+Q180+Q181</f>
        <v>0</v>
      </c>
      <c r="R177" s="101">
        <f>R178+R179+R180+R181</f>
        <v>37</v>
      </c>
      <c r="S177" s="101">
        <f>S178+S179+S180+S181</f>
        <v>36</v>
      </c>
      <c r="T177" s="101">
        <f>T178+T179+T180+T181</f>
        <v>0</v>
      </c>
      <c r="U177" s="27">
        <f>U178+U179+U180+U181</f>
        <v>0</v>
      </c>
      <c r="V177" s="101">
        <f>V178+V179+V180+V181</f>
        <v>25</v>
      </c>
      <c r="W177" s="101">
        <f>W178+W179+W180+W181</f>
        <v>600</v>
      </c>
      <c r="X177" s="101">
        <f>X178+X179+X180+X181</f>
        <v>0</v>
      </c>
      <c r="Y177" s="101">
        <f>Y178+Y179+Y180+Y181</f>
        <v>0</v>
      </c>
    </row>
    <row r="178">
      <c r="A178" s="102" t="s">
        <v>352</v>
      </c>
      <c r="B178" s="103" t="s">
        <v>269</v>
      </c>
      <c r="C178" s="104"/>
      <c r="D178" s="106">
        <v>60</v>
      </c>
      <c r="E178" s="104"/>
      <c r="F178" s="106"/>
      <c r="G178" s="104"/>
      <c r="H178" s="104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40"/>
      <c r="V178" s="106"/>
      <c r="W178" s="106">
        <v>30</v>
      </c>
      <c r="X178" s="106"/>
      <c r="Y178" s="106"/>
    </row>
    <row r="179">
      <c r="A179" s="102" t="s">
        <v>353</v>
      </c>
      <c r="B179" s="103" t="s">
        <v>354</v>
      </c>
      <c r="C179" s="104"/>
      <c r="D179" s="106">
        <v>27</v>
      </c>
      <c r="E179" s="104"/>
      <c r="F179" s="106">
        <v>98</v>
      </c>
      <c r="G179" s="104"/>
      <c r="H179" s="104">
        <v>7</v>
      </c>
      <c r="I179" s="106">
        <v>21</v>
      </c>
      <c r="J179" s="106"/>
      <c r="K179" s="106"/>
      <c r="L179" s="106">
        <v>16</v>
      </c>
      <c r="M179" s="106"/>
      <c r="N179" s="106"/>
      <c r="O179" s="106"/>
      <c r="P179" s="106">
        <v>34</v>
      </c>
      <c r="Q179" s="106"/>
      <c r="R179" s="106">
        <v>37</v>
      </c>
      <c r="S179" s="106">
        <v>36</v>
      </c>
      <c r="T179" s="106"/>
      <c r="U179" s="40"/>
      <c r="V179" s="106">
        <v>25</v>
      </c>
      <c r="W179" s="106">
        <v>109</v>
      </c>
      <c r="X179" s="106"/>
      <c r="Y179" s="106"/>
    </row>
    <row r="180">
      <c r="A180" s="102" t="s">
        <v>355</v>
      </c>
      <c r="B180" s="103" t="s">
        <v>356</v>
      </c>
      <c r="C180" s="104"/>
      <c r="D180" s="106">
        <v>230</v>
      </c>
      <c r="E180" s="104"/>
      <c r="F180" s="106"/>
      <c r="G180" s="104"/>
      <c r="H180" s="104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40"/>
      <c r="V180" s="106"/>
      <c r="W180" s="106">
        <v>461</v>
      </c>
      <c r="X180" s="106"/>
      <c r="Y180" s="106"/>
    </row>
    <row r="181">
      <c r="A181" s="102" t="s">
        <v>357</v>
      </c>
      <c r="B181" s="103" t="s">
        <v>233</v>
      </c>
      <c r="C181" s="104"/>
      <c r="D181" s="106"/>
      <c r="E181" s="104"/>
      <c r="F181" s="106"/>
      <c r="G181" s="104"/>
      <c r="H181" s="104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40"/>
      <c r="V181" s="106"/>
      <c r="W181" s="106"/>
      <c r="X181" s="106"/>
      <c r="Y181" s="106"/>
    </row>
    <row r="182">
      <c r="A182" s="109">
        <v>20</v>
      </c>
      <c r="B182" s="100" t="s">
        <v>358</v>
      </c>
      <c r="C182" s="101">
        <f>C183+C184+C185+C186+C187+C188</f>
        <v>0</v>
      </c>
      <c r="D182" s="101">
        <f>D183+D184+D185+D186+D187+D188</f>
        <v>11</v>
      </c>
      <c r="E182" s="101">
        <f>E183+E184+E185+E186+E187+E188</f>
        <v>0</v>
      </c>
      <c r="F182" s="101">
        <f>F183+F184+F185+F186+F187+F188</f>
        <v>0</v>
      </c>
      <c r="G182" s="101">
        <f>G183+G184+G185+G186+G187+G188</f>
        <v>0</v>
      </c>
      <c r="H182" s="101">
        <f>H183+H184+H185+H186+H187+H188</f>
        <v>0</v>
      </c>
      <c r="I182" s="101">
        <f>I183+I184+I185+I186+I187+I188</f>
        <v>0</v>
      </c>
      <c r="J182" s="101">
        <f>J183+J184+J185+J186+J187+J188</f>
        <v>0</v>
      </c>
      <c r="K182" s="101">
        <f>K183+K184+K185+K186+K187+K188</f>
        <v>0</v>
      </c>
      <c r="L182" s="101">
        <f>L183+L184+L185+L186+L187+L188</f>
        <v>0</v>
      </c>
      <c r="M182" s="101">
        <f>M183+M184+M185+M186+M187+M188</f>
        <v>0</v>
      </c>
      <c r="N182" s="101">
        <f>N183+N184+N185+N186+N187+N188</f>
        <v>0</v>
      </c>
      <c r="O182" s="101">
        <f>O183+O184+O185+O186+O187+O188</f>
        <v>0</v>
      </c>
      <c r="P182" s="101">
        <f>P183+P184+P185+P186+P187+P188</f>
        <v>0</v>
      </c>
      <c r="Q182" s="101">
        <f>Q183+Q184+Q185+Q186+Q187+Q188</f>
        <v>0</v>
      </c>
      <c r="R182" s="101">
        <f>R183+R184+R185+R186+R187+R188</f>
        <v>0</v>
      </c>
      <c r="S182" s="101">
        <f>S183+S184+S185+S186+S187+S188</f>
        <v>0</v>
      </c>
      <c r="T182" s="101">
        <f>T183+T184+T185+T186+T187+T188</f>
        <v>0</v>
      </c>
      <c r="U182" s="27">
        <f>U183+U184+U185+U186+U187+U188</f>
        <v>0</v>
      </c>
      <c r="V182" s="101">
        <f>V183+V184+V185+V186+V187+V188</f>
        <v>0</v>
      </c>
      <c r="W182" s="101">
        <f>W183+W184+W185+W186+W187+W188</f>
        <v>2012</v>
      </c>
      <c r="X182" s="101">
        <f>X183+X184+X185+X186+X187+X188</f>
        <v>0</v>
      </c>
      <c r="Y182" s="101">
        <f>Y183+Y184+Y185+Y186+Y187+Y188</f>
        <v>1500</v>
      </c>
    </row>
    <row r="183">
      <c r="A183" s="102" t="s">
        <v>359</v>
      </c>
      <c r="B183" s="103" t="s">
        <v>269</v>
      </c>
      <c r="C183" s="104"/>
      <c r="D183" s="106"/>
      <c r="E183" s="104"/>
      <c r="F183" s="106"/>
      <c r="G183" s="104"/>
      <c r="H183" s="104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40"/>
      <c r="V183" s="106"/>
      <c r="W183" s="106">
        <v>204</v>
      </c>
      <c r="X183" s="106"/>
      <c r="Y183" s="106"/>
    </row>
    <row r="184">
      <c r="A184" s="102" t="s">
        <v>360</v>
      </c>
      <c r="B184" s="103" t="s">
        <v>361</v>
      </c>
      <c r="C184" s="104"/>
      <c r="D184" s="106"/>
      <c r="E184" s="104"/>
      <c r="F184" s="106"/>
      <c r="G184" s="104"/>
      <c r="H184" s="104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40"/>
      <c r="V184" s="106"/>
      <c r="W184" s="106">
        <v>25</v>
      </c>
      <c r="X184" s="106"/>
      <c r="Y184" s="106"/>
    </row>
    <row r="185">
      <c r="A185" s="102" t="s">
        <v>362</v>
      </c>
      <c r="B185" s="103" t="s">
        <v>363</v>
      </c>
      <c r="C185" s="104"/>
      <c r="D185" s="106">
        <v>11</v>
      </c>
      <c r="E185" s="104"/>
      <c r="F185" s="106"/>
      <c r="G185" s="104"/>
      <c r="H185" s="104"/>
      <c r="I185" s="106"/>
      <c r="J185" s="106"/>
      <c r="K185" s="106"/>
      <c r="L185" s="106"/>
      <c r="M185" s="106"/>
      <c r="N185" s="106"/>
      <c r="O185" s="106"/>
      <c r="P185" s="106"/>
      <c r="Q185" s="106"/>
      <c r="R185" s="106"/>
      <c r="S185" s="106"/>
      <c r="T185" s="106"/>
      <c r="U185" s="40"/>
      <c r="V185" s="106"/>
      <c r="W185" s="106">
        <v>54</v>
      </c>
      <c r="X185" s="106"/>
      <c r="Y185" s="106"/>
    </row>
    <row r="186">
      <c r="A186" s="102" t="s">
        <v>364</v>
      </c>
      <c r="B186" s="103" t="s">
        <v>365</v>
      </c>
      <c r="C186" s="104"/>
      <c r="D186" s="106"/>
      <c r="E186" s="104"/>
      <c r="F186" s="106"/>
      <c r="G186" s="104"/>
      <c r="H186" s="104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40"/>
      <c r="V186" s="106"/>
      <c r="W186" s="106">
        <v>1431</v>
      </c>
      <c r="X186" s="106"/>
      <c r="Y186" s="106"/>
    </row>
    <row r="187">
      <c r="A187" s="102" t="s">
        <v>366</v>
      </c>
      <c r="B187" s="103" t="s">
        <v>367</v>
      </c>
      <c r="C187" s="104"/>
      <c r="D187" s="106"/>
      <c r="E187" s="104"/>
      <c r="F187" s="106"/>
      <c r="G187" s="104"/>
      <c r="H187" s="104"/>
      <c r="I187" s="106"/>
      <c r="J187" s="106"/>
      <c r="K187" s="106"/>
      <c r="L187" s="106"/>
      <c r="M187" s="106"/>
      <c r="N187" s="106"/>
      <c r="O187" s="106"/>
      <c r="P187" s="106"/>
      <c r="Q187" s="106"/>
      <c r="R187" s="106"/>
      <c r="S187" s="106"/>
      <c r="T187" s="106"/>
      <c r="U187" s="40"/>
      <c r="V187" s="106"/>
      <c r="W187" s="106">
        <v>298</v>
      </c>
      <c r="X187" s="106"/>
      <c r="Y187" s="106">
        <v>1500</v>
      </c>
    </row>
    <row r="188">
      <c r="A188" s="102" t="s">
        <v>368</v>
      </c>
      <c r="B188" s="103" t="s">
        <v>369</v>
      </c>
      <c r="C188" s="104"/>
      <c r="D188" s="106"/>
      <c r="E188" s="104"/>
      <c r="F188" s="106"/>
      <c r="G188" s="104"/>
      <c r="H188" s="104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40"/>
      <c r="V188" s="106"/>
      <c r="W188" s="106"/>
      <c r="X188" s="106"/>
      <c r="Y188" s="106"/>
    </row>
    <row r="189">
      <c r="A189" s="102" t="s">
        <v>370</v>
      </c>
      <c r="B189" s="103" t="s">
        <v>541</v>
      </c>
      <c r="C189" s="104"/>
      <c r="D189" s="106"/>
      <c r="E189" s="104"/>
      <c r="F189" s="106"/>
      <c r="G189" s="104"/>
      <c r="H189" s="104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40"/>
      <c r="V189" s="106"/>
      <c r="W189" s="106"/>
      <c r="X189" s="106"/>
      <c r="Y189" s="106"/>
    </row>
    <row r="190">
      <c r="A190" s="109">
        <v>21</v>
      </c>
      <c r="B190" s="100" t="s">
        <v>372</v>
      </c>
      <c r="C190" s="101">
        <f>C191+C192</f>
        <v>0</v>
      </c>
      <c r="D190" s="101">
        <f>D191+D192</f>
        <v>0</v>
      </c>
      <c r="E190" s="101">
        <f>E191+E192</f>
        <v>0</v>
      </c>
      <c r="F190" s="101">
        <f>F191+F192</f>
        <v>0</v>
      </c>
      <c r="G190" s="101">
        <f>G191+G192</f>
        <v>0</v>
      </c>
      <c r="H190" s="101">
        <f>H191+H192</f>
        <v>0</v>
      </c>
      <c r="I190" s="101">
        <f>I191+I192</f>
        <v>0</v>
      </c>
      <c r="J190" s="101">
        <f>J191+J192</f>
        <v>0</v>
      </c>
      <c r="K190" s="101">
        <f>K191+K192</f>
        <v>0</v>
      </c>
      <c r="L190" s="101">
        <f>L191+L192</f>
        <v>0</v>
      </c>
      <c r="M190" s="101">
        <f>M191+M192</f>
        <v>0</v>
      </c>
      <c r="N190" s="101">
        <f>N191+N192</f>
        <v>0</v>
      </c>
      <c r="O190" s="101">
        <f>O191+O192</f>
        <v>0</v>
      </c>
      <c r="P190" s="101">
        <f>P191+P192</f>
        <v>0</v>
      </c>
      <c r="Q190" s="101">
        <f>Q191+Q192</f>
        <v>0</v>
      </c>
      <c r="R190" s="101">
        <f>R191+R192</f>
        <v>0</v>
      </c>
      <c r="S190" s="101">
        <f>S191+S192</f>
        <v>0</v>
      </c>
      <c r="T190" s="101">
        <f>T191+T192</f>
        <v>0</v>
      </c>
      <c r="U190" s="27">
        <f>U191+U192</f>
        <v>0</v>
      </c>
      <c r="V190" s="101">
        <f>V191+V192</f>
        <v>0</v>
      </c>
      <c r="W190" s="101">
        <f>W191+W192</f>
        <v>840</v>
      </c>
      <c r="X190" s="101">
        <f>X191+X192</f>
        <v>0</v>
      </c>
      <c r="Y190" s="101">
        <f>Y191+Y192</f>
        <v>0</v>
      </c>
    </row>
    <row r="191">
      <c r="A191" s="102" t="s">
        <v>373</v>
      </c>
      <c r="B191" s="103" t="s">
        <v>269</v>
      </c>
      <c r="C191" s="104"/>
      <c r="D191" s="106"/>
      <c r="E191" s="104"/>
      <c r="F191" s="106"/>
      <c r="G191" s="104"/>
      <c r="H191" s="104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40"/>
      <c r="V191" s="106"/>
      <c r="W191" s="106">
        <v>840</v>
      </c>
      <c r="X191" s="106"/>
      <c r="Y191" s="106"/>
    </row>
    <row r="192">
      <c r="A192" s="102" t="s">
        <v>374</v>
      </c>
      <c r="B192" s="103" t="s">
        <v>375</v>
      </c>
      <c r="C192" s="104"/>
      <c r="D192" s="106"/>
      <c r="E192" s="104"/>
      <c r="F192" s="106"/>
      <c r="G192" s="104"/>
      <c r="H192" s="104"/>
      <c r="I192" s="106"/>
      <c r="J192" s="106"/>
      <c r="K192" s="106"/>
      <c r="L192" s="106"/>
      <c r="M192" s="106"/>
      <c r="N192" s="106"/>
      <c r="O192" s="106"/>
      <c r="P192" s="106"/>
      <c r="Q192" s="106"/>
      <c r="R192" s="106"/>
      <c r="S192" s="106"/>
      <c r="T192" s="106"/>
      <c r="U192" s="40"/>
      <c r="V192" s="106"/>
      <c r="W192" s="106"/>
      <c r="X192" s="106"/>
      <c r="Y192" s="106"/>
    </row>
    <row r="193">
      <c r="A193" s="109">
        <v>22</v>
      </c>
      <c r="B193" s="100" t="s">
        <v>376</v>
      </c>
      <c r="C193" s="101">
        <f>C194+C195+C197+C198+C199+C200+C202</f>
        <v>0</v>
      </c>
      <c r="D193" s="101">
        <f>D194+D195+D197+D198+D199+D200+D202</f>
        <v>7</v>
      </c>
      <c r="E193" s="101">
        <f>E194+E195+E197+E198+E199+E200+E202</f>
        <v>0</v>
      </c>
      <c r="F193" s="101">
        <f>F194+F195+F197+F198+F199+F200+F202</f>
        <v>57</v>
      </c>
      <c r="G193" s="101">
        <f>G194+G195+G197+G198+G199+G200+G202</f>
        <v>0</v>
      </c>
      <c r="H193" s="101">
        <f>H194+H195+H197+H198+H199+H200+H202</f>
        <v>0</v>
      </c>
      <c r="I193" s="101">
        <f>I194+I195+I197+I198+I199+I200+I202</f>
        <v>0</v>
      </c>
      <c r="J193" s="101">
        <f>J194+J195+J197+J198+J199+J200+J202</f>
        <v>0</v>
      </c>
      <c r="K193" s="101">
        <f>K194+K195+K197+K198+K199+K200+K202</f>
        <v>0</v>
      </c>
      <c r="L193" s="101">
        <f>L194+L195+L197+L198+L199+L200+L202</f>
        <v>0</v>
      </c>
      <c r="M193" s="101">
        <f>M194+M195+M197+M198+M199+M200+M202</f>
        <v>0</v>
      </c>
      <c r="N193" s="101">
        <f>N194+N195+N197+N198+N199+N200+N202</f>
        <v>0</v>
      </c>
      <c r="O193" s="101">
        <f>O194+O195+O197+O198+O199+O200+O202</f>
        <v>0</v>
      </c>
      <c r="P193" s="101">
        <f>P194+P195+P197+P198+P199+P200+P202</f>
        <v>0</v>
      </c>
      <c r="Q193" s="101">
        <f>Q194+Q195+Q197+Q198+Q199+Q200+Q202</f>
        <v>0</v>
      </c>
      <c r="R193" s="101">
        <f>R194+R195+R197+R198+R199+R200+R202</f>
        <v>0</v>
      </c>
      <c r="S193" s="101">
        <f>S194+S195+S197+S198+S199+S200+S202</f>
        <v>0</v>
      </c>
      <c r="T193" s="101">
        <f>T194+T195+T197+T198+T199+T200+T202</f>
        <v>0</v>
      </c>
      <c r="U193" s="27">
        <f>U194+U195+U197+U198+U199+U200+U202</f>
        <v>0</v>
      </c>
      <c r="V193" s="101">
        <f>V194+V195+V197+V198+V199+V200+V202</f>
        <v>0</v>
      </c>
      <c r="W193" s="101">
        <f>W194+W195+W197+W198+W199+W200+W202</f>
        <v>1097</v>
      </c>
      <c r="X193" s="101">
        <f>X194+X195+X197+X198+X199+X200+X202</f>
        <v>0</v>
      </c>
      <c r="Y193" s="101">
        <f>Y194+Y195+Y197+Y198+Y199+Y200+Y202</f>
        <v>1046</v>
      </c>
    </row>
    <row r="194" ht="25.5">
      <c r="A194" s="102" t="s">
        <v>377</v>
      </c>
      <c r="B194" s="103" t="s">
        <v>378</v>
      </c>
      <c r="C194" s="104"/>
      <c r="D194" s="107">
        <v>7</v>
      </c>
      <c r="E194" s="104"/>
      <c r="F194" s="106"/>
      <c r="G194" s="104"/>
      <c r="H194" s="104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40"/>
      <c r="V194" s="106"/>
      <c r="W194" s="107">
        <v>84</v>
      </c>
      <c r="X194" s="106"/>
      <c r="Y194" s="106"/>
    </row>
    <row r="195" ht="25.5">
      <c r="A195" s="102" t="s">
        <v>379</v>
      </c>
      <c r="B195" s="103" t="s">
        <v>380</v>
      </c>
      <c r="C195" s="104"/>
      <c r="D195" s="111"/>
      <c r="E195" s="104"/>
      <c r="F195" s="106"/>
      <c r="G195" s="104"/>
      <c r="H195" s="104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40"/>
      <c r="V195" s="106"/>
      <c r="W195" s="111"/>
      <c r="X195" s="106"/>
      <c r="Y195" s="106"/>
    </row>
    <row r="196" ht="25.5">
      <c r="A196" s="102" t="s">
        <v>381</v>
      </c>
      <c r="B196" s="103" t="s">
        <v>382</v>
      </c>
      <c r="C196" s="104"/>
      <c r="D196" s="108"/>
      <c r="E196" s="104"/>
      <c r="F196" s="106"/>
      <c r="G196" s="104"/>
      <c r="H196" s="104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40"/>
      <c r="V196" s="106"/>
      <c r="W196" s="108"/>
      <c r="X196" s="106"/>
      <c r="Y196" s="106"/>
    </row>
    <row r="197">
      <c r="A197" s="102" t="s">
        <v>383</v>
      </c>
      <c r="B197" s="103" t="s">
        <v>384</v>
      </c>
      <c r="C197" s="104"/>
      <c r="D197" s="106"/>
      <c r="E197" s="104"/>
      <c r="F197" s="106"/>
      <c r="G197" s="104"/>
      <c r="H197" s="104"/>
      <c r="I197" s="106"/>
      <c r="J197" s="106"/>
      <c r="K197" s="106"/>
      <c r="L197" s="106"/>
      <c r="M197" s="106"/>
      <c r="N197" s="106"/>
      <c r="O197" s="106"/>
      <c r="P197" s="106"/>
      <c r="Q197" s="106"/>
      <c r="R197" s="106"/>
      <c r="S197" s="106"/>
      <c r="T197" s="106"/>
      <c r="U197" s="40"/>
      <c r="V197" s="106"/>
      <c r="W197" s="106">
        <v>256</v>
      </c>
      <c r="X197" s="106"/>
      <c r="Y197" s="106"/>
    </row>
    <row r="198">
      <c r="A198" s="102" t="s">
        <v>385</v>
      </c>
      <c r="B198" s="103" t="s">
        <v>155</v>
      </c>
      <c r="C198" s="104"/>
      <c r="D198" s="106"/>
      <c r="E198" s="104"/>
      <c r="F198" s="106"/>
      <c r="G198" s="104"/>
      <c r="H198" s="104"/>
      <c r="I198" s="106"/>
      <c r="J198" s="106"/>
      <c r="K198" s="106"/>
      <c r="L198" s="106"/>
      <c r="M198" s="106"/>
      <c r="N198" s="106"/>
      <c r="O198" s="106"/>
      <c r="P198" s="106"/>
      <c r="Q198" s="106"/>
      <c r="R198" s="106"/>
      <c r="S198" s="106"/>
      <c r="T198" s="106"/>
      <c r="U198" s="40"/>
      <c r="V198" s="106"/>
      <c r="W198" s="106">
        <v>30</v>
      </c>
      <c r="X198" s="106"/>
      <c r="Y198" s="106"/>
    </row>
    <row r="199">
      <c r="A199" s="102" t="s">
        <v>386</v>
      </c>
      <c r="B199" s="103" t="s">
        <v>542</v>
      </c>
      <c r="C199" s="104"/>
      <c r="D199" s="106"/>
      <c r="E199" s="104"/>
      <c r="F199" s="106"/>
      <c r="G199" s="104"/>
      <c r="H199" s="104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40"/>
      <c r="V199" s="106"/>
      <c r="W199" s="106">
        <v>231</v>
      </c>
      <c r="X199" s="106"/>
      <c r="Y199" s="106"/>
    </row>
    <row r="200">
      <c r="A200" s="102" t="s">
        <v>388</v>
      </c>
      <c r="B200" s="103" t="s">
        <v>389</v>
      </c>
      <c r="C200" s="104"/>
      <c r="D200" s="106"/>
      <c r="E200" s="104"/>
      <c r="F200" s="106"/>
      <c r="G200" s="104"/>
      <c r="H200" s="104"/>
      <c r="I200" s="106"/>
      <c r="J200" s="106"/>
      <c r="K200" s="106"/>
      <c r="L200" s="106"/>
      <c r="M200" s="106"/>
      <c r="N200" s="106"/>
      <c r="O200" s="106"/>
      <c r="P200" s="106"/>
      <c r="Q200" s="106"/>
      <c r="R200" s="106"/>
      <c r="S200" s="106"/>
      <c r="T200" s="106"/>
      <c r="U200" s="40"/>
      <c r="V200" s="106"/>
      <c r="W200" s="106">
        <v>345</v>
      </c>
      <c r="X200" s="106"/>
      <c r="Y200" s="106">
        <v>1046</v>
      </c>
    </row>
    <row r="201">
      <c r="A201" s="102" t="s">
        <v>390</v>
      </c>
      <c r="B201" s="103" t="s">
        <v>391</v>
      </c>
      <c r="C201" s="104"/>
      <c r="D201" s="106"/>
      <c r="E201" s="104"/>
      <c r="F201" s="106"/>
      <c r="G201" s="104"/>
      <c r="H201" s="104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40"/>
      <c r="V201" s="106"/>
      <c r="W201" s="106"/>
      <c r="X201" s="106"/>
      <c r="Y201" s="106"/>
    </row>
    <row r="202">
      <c r="A202" s="102" t="s">
        <v>392</v>
      </c>
      <c r="B202" s="103" t="s">
        <v>393</v>
      </c>
      <c r="C202" s="104"/>
      <c r="D202" s="106"/>
      <c r="E202" s="104"/>
      <c r="F202" s="106">
        <v>57</v>
      </c>
      <c r="G202" s="104"/>
      <c r="H202" s="104"/>
      <c r="I202" s="106"/>
      <c r="J202" s="106"/>
      <c r="K202" s="106"/>
      <c r="L202" s="106"/>
      <c r="M202" s="106"/>
      <c r="N202" s="106"/>
      <c r="O202" s="106"/>
      <c r="P202" s="106"/>
      <c r="Q202" s="106"/>
      <c r="R202" s="106"/>
      <c r="S202" s="106"/>
      <c r="T202" s="106"/>
      <c r="U202" s="40"/>
      <c r="V202" s="106"/>
      <c r="W202" s="106">
        <v>151</v>
      </c>
      <c r="X202" s="106"/>
      <c r="Y202" s="106"/>
    </row>
    <row r="203">
      <c r="A203" s="109">
        <v>23</v>
      </c>
      <c r="B203" s="100" t="s">
        <v>394</v>
      </c>
      <c r="C203" s="101">
        <f>C204</f>
        <v>0</v>
      </c>
      <c r="D203" s="101">
        <f>D204</f>
        <v>0</v>
      </c>
      <c r="E203" s="101">
        <f>E204</f>
        <v>0</v>
      </c>
      <c r="F203" s="101">
        <f>F204</f>
        <v>0</v>
      </c>
      <c r="G203" s="101">
        <f>G204</f>
        <v>0</v>
      </c>
      <c r="H203" s="101">
        <f>H204</f>
        <v>0</v>
      </c>
      <c r="I203" s="101">
        <f>I204</f>
        <v>0</v>
      </c>
      <c r="J203" s="101">
        <f>J204</f>
        <v>0</v>
      </c>
      <c r="K203" s="101">
        <f>K204</f>
        <v>0</v>
      </c>
      <c r="L203" s="101">
        <f>L204</f>
        <v>0</v>
      </c>
      <c r="M203" s="101">
        <f>M204</f>
        <v>0</v>
      </c>
      <c r="N203" s="101">
        <f>N204</f>
        <v>0</v>
      </c>
      <c r="O203" s="101">
        <f>O204</f>
        <v>0</v>
      </c>
      <c r="P203" s="101">
        <f>P204</f>
        <v>0</v>
      </c>
      <c r="Q203" s="101">
        <f>Q204</f>
        <v>0</v>
      </c>
      <c r="R203" s="101">
        <f>R204</f>
        <v>0</v>
      </c>
      <c r="S203" s="101">
        <f>S204</f>
        <v>0</v>
      </c>
      <c r="T203" s="101">
        <f>T204</f>
        <v>0</v>
      </c>
      <c r="U203" s="27">
        <f>U204</f>
        <v>0</v>
      </c>
      <c r="V203" s="101">
        <f>V204</f>
        <v>0</v>
      </c>
      <c r="W203" s="101">
        <f>W204</f>
        <v>345</v>
      </c>
      <c r="X203" s="101">
        <f>X204</f>
        <v>0</v>
      </c>
      <c r="Y203" s="101">
        <f>Y204</f>
        <v>0</v>
      </c>
    </row>
    <row r="204">
      <c r="A204" s="102" t="s">
        <v>395</v>
      </c>
      <c r="B204" s="103" t="s">
        <v>396</v>
      </c>
      <c r="C204" s="104"/>
      <c r="D204" s="106"/>
      <c r="E204" s="104"/>
      <c r="F204" s="106"/>
      <c r="G204" s="104"/>
      <c r="H204" s="104"/>
      <c r="I204" s="106"/>
      <c r="J204" s="106"/>
      <c r="K204" s="106"/>
      <c r="L204" s="106"/>
      <c r="M204" s="106"/>
      <c r="N204" s="106"/>
      <c r="O204" s="106"/>
      <c r="P204" s="106"/>
      <c r="Q204" s="106"/>
      <c r="R204" s="106"/>
      <c r="S204" s="106"/>
      <c r="T204" s="106"/>
      <c r="U204" s="40"/>
      <c r="V204" s="106"/>
      <c r="W204" s="106">
        <v>345</v>
      </c>
      <c r="X204" s="106"/>
      <c r="Y204" s="106"/>
    </row>
    <row r="205">
      <c r="A205" s="109">
        <v>24</v>
      </c>
      <c r="B205" s="100" t="s">
        <v>397</v>
      </c>
      <c r="C205" s="101">
        <f>C206+C207+C208+C209+C210+C211+C212+C213</f>
        <v>0</v>
      </c>
      <c r="D205" s="101">
        <f>D206+D207+D208+D209+D210+D211+D212+D213</f>
        <v>0</v>
      </c>
      <c r="E205" s="101">
        <f>E206+E207+E208+E209+E210+E211+E212+E213</f>
        <v>0</v>
      </c>
      <c r="F205" s="101">
        <f>F206+F207+F208+F209+F210+F211+F212+F213</f>
        <v>0</v>
      </c>
      <c r="G205" s="101">
        <f>G206+G207+G208+G209+G210+G211+G212+G213</f>
        <v>0</v>
      </c>
      <c r="H205" s="101">
        <f>H206+H207+H208+H209+H210+H211+H212+H213</f>
        <v>0</v>
      </c>
      <c r="I205" s="101">
        <f>I206+I207+I208+I209+I210+I211+I212+I213</f>
        <v>0</v>
      </c>
      <c r="J205" s="101">
        <f>J206+J207+J208+J209+J210+J211+J212+J213</f>
        <v>0</v>
      </c>
      <c r="K205" s="101">
        <f>K206+K207+K208+K209+K210+K211+K212+K213</f>
        <v>0</v>
      </c>
      <c r="L205" s="101">
        <f>L206+L207+L208+L209+L210+L211+L212+L213</f>
        <v>0</v>
      </c>
      <c r="M205" s="101">
        <f>M206+M207+M208+M209+M210+M211+M212+M213</f>
        <v>0</v>
      </c>
      <c r="N205" s="101">
        <f>N206+N207+N208+N209+N210+N211+N212+N213</f>
        <v>0</v>
      </c>
      <c r="O205" s="101">
        <f>O206+O207+O208+O209+O210+O211+O212+O213</f>
        <v>0</v>
      </c>
      <c r="P205" s="101">
        <f>P206+P207+P208+P209+P210+P211+P212+P213</f>
        <v>0</v>
      </c>
      <c r="Q205" s="101">
        <f>Q206+Q207+Q208+Q209+Q210+Q211+Q212+Q213</f>
        <v>0</v>
      </c>
      <c r="R205" s="101">
        <f>R206+R207+R208+R209+R210+R211+R212+R213</f>
        <v>0</v>
      </c>
      <c r="S205" s="101">
        <f>S206+S207+S208+S209+S210+S211+S212+S213</f>
        <v>0</v>
      </c>
      <c r="T205" s="101">
        <f>T206+T207+T208+T209+T210+T211+T212+T213</f>
        <v>0</v>
      </c>
      <c r="U205" s="27">
        <f>U206+U207+U208+U209+U210+U211+U212+U213</f>
        <v>0</v>
      </c>
      <c r="V205" s="101">
        <f>V206+V207+V208+V209+V210+V211+V212+V213</f>
        <v>0</v>
      </c>
      <c r="W205" s="101">
        <f>W206+W207+W208+W209+W210+W211+W212+W213</f>
        <v>736</v>
      </c>
      <c r="X205" s="101">
        <f>X206+X207+X208+X209+X210+X211+X212+X213</f>
        <v>0</v>
      </c>
      <c r="Y205" s="101">
        <f>Y206+Y207+Y208+Y209+Y210+Y211+Y212+Y213</f>
        <v>0</v>
      </c>
    </row>
    <row r="206">
      <c r="A206" s="102" t="s">
        <v>398</v>
      </c>
      <c r="B206" s="103" t="s">
        <v>269</v>
      </c>
      <c r="C206" s="104"/>
      <c r="D206" s="106"/>
      <c r="E206" s="104"/>
      <c r="F206" s="106"/>
      <c r="G206" s="104"/>
      <c r="H206" s="104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40"/>
      <c r="V206" s="106"/>
      <c r="W206" s="106"/>
      <c r="X206" s="106"/>
      <c r="Y206" s="106"/>
    </row>
    <row r="207">
      <c r="A207" s="102" t="s">
        <v>399</v>
      </c>
      <c r="B207" s="103" t="s">
        <v>400</v>
      </c>
      <c r="C207" s="104"/>
      <c r="D207" s="106"/>
      <c r="E207" s="104"/>
      <c r="F207" s="106"/>
      <c r="G207" s="104"/>
      <c r="H207" s="104"/>
      <c r="I207" s="106"/>
      <c r="J207" s="106"/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40"/>
      <c r="V207" s="106"/>
      <c r="W207" s="106">
        <v>49</v>
      </c>
      <c r="X207" s="106"/>
      <c r="Y207" s="106"/>
    </row>
    <row r="208">
      <c r="A208" s="102" t="s">
        <v>401</v>
      </c>
      <c r="B208" s="103" t="s">
        <v>402</v>
      </c>
      <c r="C208" s="104"/>
      <c r="D208" s="106"/>
      <c r="E208" s="104"/>
      <c r="F208" s="106"/>
      <c r="G208" s="104"/>
      <c r="H208" s="104"/>
      <c r="I208" s="106"/>
      <c r="J208" s="106"/>
      <c r="K208" s="106"/>
      <c r="L208" s="106"/>
      <c r="M208" s="106"/>
      <c r="N208" s="106"/>
      <c r="O208" s="106"/>
      <c r="P208" s="106"/>
      <c r="Q208" s="106"/>
      <c r="R208" s="106"/>
      <c r="S208" s="106"/>
      <c r="T208" s="106"/>
      <c r="U208" s="40"/>
      <c r="V208" s="106"/>
      <c r="W208" s="107">
        <v>112</v>
      </c>
      <c r="X208" s="106"/>
      <c r="Y208" s="106"/>
    </row>
    <row r="209">
      <c r="A209" s="102" t="s">
        <v>403</v>
      </c>
      <c r="B209" s="103" t="s">
        <v>404</v>
      </c>
      <c r="C209" s="104"/>
      <c r="D209" s="106"/>
      <c r="E209" s="104"/>
      <c r="F209" s="106"/>
      <c r="G209" s="104"/>
      <c r="H209" s="104"/>
      <c r="I209" s="106"/>
      <c r="J209" s="106"/>
      <c r="K209" s="106"/>
      <c r="L209" s="106"/>
      <c r="M209" s="106"/>
      <c r="N209" s="106"/>
      <c r="O209" s="106"/>
      <c r="P209" s="106"/>
      <c r="Q209" s="106"/>
      <c r="R209" s="106"/>
      <c r="S209" s="106"/>
      <c r="T209" s="106"/>
      <c r="U209" s="40"/>
      <c r="V209" s="106"/>
      <c r="W209" s="108"/>
      <c r="X209" s="106"/>
      <c r="Y209" s="106"/>
    </row>
    <row r="210">
      <c r="A210" s="102" t="s">
        <v>405</v>
      </c>
      <c r="B210" s="103" t="s">
        <v>406</v>
      </c>
      <c r="C210" s="104"/>
      <c r="D210" s="106"/>
      <c r="E210" s="104"/>
      <c r="F210" s="106"/>
      <c r="G210" s="104"/>
      <c r="H210" s="104"/>
      <c r="I210" s="106"/>
      <c r="J210" s="106"/>
      <c r="K210" s="106"/>
      <c r="L210" s="106"/>
      <c r="M210" s="106"/>
      <c r="N210" s="106"/>
      <c r="O210" s="106"/>
      <c r="P210" s="106"/>
      <c r="Q210" s="106"/>
      <c r="R210" s="106"/>
      <c r="S210" s="106"/>
      <c r="T210" s="106"/>
      <c r="U210" s="40"/>
      <c r="V210" s="106"/>
      <c r="W210" s="107">
        <v>389</v>
      </c>
      <c r="X210" s="106"/>
      <c r="Y210" s="106"/>
    </row>
    <row r="211">
      <c r="A211" s="102" t="s">
        <v>407</v>
      </c>
      <c r="B211" s="103" t="s">
        <v>408</v>
      </c>
      <c r="C211" s="104"/>
      <c r="D211" s="106"/>
      <c r="E211" s="104"/>
      <c r="F211" s="106"/>
      <c r="G211" s="104"/>
      <c r="H211" s="104"/>
      <c r="I211" s="106"/>
      <c r="J211" s="106"/>
      <c r="K211" s="106"/>
      <c r="L211" s="106"/>
      <c r="M211" s="106"/>
      <c r="N211" s="106"/>
      <c r="O211" s="106"/>
      <c r="P211" s="106"/>
      <c r="Q211" s="106"/>
      <c r="R211" s="106"/>
      <c r="S211" s="106"/>
      <c r="T211" s="106"/>
      <c r="U211" s="40"/>
      <c r="V211" s="106"/>
      <c r="W211" s="108"/>
      <c r="X211" s="106"/>
      <c r="Y211" s="106"/>
    </row>
    <row r="212">
      <c r="A212" s="102" t="s">
        <v>409</v>
      </c>
      <c r="B212" s="103" t="s">
        <v>410</v>
      </c>
      <c r="C212" s="104"/>
      <c r="D212" s="106"/>
      <c r="E212" s="104"/>
      <c r="F212" s="106"/>
      <c r="G212" s="104"/>
      <c r="H212" s="104"/>
      <c r="I212" s="106"/>
      <c r="J212" s="106"/>
      <c r="K212" s="106"/>
      <c r="L212" s="106"/>
      <c r="M212" s="106"/>
      <c r="N212" s="106"/>
      <c r="O212" s="106"/>
      <c r="P212" s="106"/>
      <c r="Q212" s="106"/>
      <c r="R212" s="106"/>
      <c r="S212" s="106"/>
      <c r="T212" s="106"/>
      <c r="U212" s="40"/>
      <c r="V212" s="106"/>
      <c r="W212" s="106">
        <v>119</v>
      </c>
      <c r="X212" s="106"/>
      <c r="Y212" s="106"/>
    </row>
    <row r="213">
      <c r="A213" s="102" t="s">
        <v>411</v>
      </c>
      <c r="B213" s="103" t="s">
        <v>412</v>
      </c>
      <c r="C213" s="104"/>
      <c r="D213" s="106"/>
      <c r="E213" s="104"/>
      <c r="F213" s="106"/>
      <c r="G213" s="104"/>
      <c r="H213" s="104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40"/>
      <c r="V213" s="106"/>
      <c r="W213" s="106">
        <v>67</v>
      </c>
      <c r="X213" s="106"/>
      <c r="Y213" s="106"/>
    </row>
    <row r="214">
      <c r="A214" s="109">
        <v>25</v>
      </c>
      <c r="B214" s="100" t="s">
        <v>413</v>
      </c>
      <c r="C214" s="101">
        <f>C215+C216+C217+C218+C219+C220+C221+C222</f>
        <v>0</v>
      </c>
      <c r="D214" s="101">
        <f>D215+D216+D217+D218+D219+D220+D221+D222</f>
        <v>278</v>
      </c>
      <c r="E214" s="101">
        <f>E215+E216+E217+E218+E219+E220+E221+E222</f>
        <v>0</v>
      </c>
      <c r="F214" s="101">
        <f>F215+F216+F217+F218+F219+F220+F221+F222</f>
        <v>300</v>
      </c>
      <c r="G214" s="101">
        <f>G215+G216+G217+G218+G219+G220+G221+G222</f>
        <v>0</v>
      </c>
      <c r="H214" s="101">
        <f>H215+H216+H217+H218+H219+H220+H221+H222</f>
        <v>0</v>
      </c>
      <c r="I214" s="101">
        <f>I215+I216+I217+I218+I219+I220+I221+I222</f>
        <v>0</v>
      </c>
      <c r="J214" s="101">
        <f>J215+J216+J217+J218+J219+J220+J221+J222</f>
        <v>0</v>
      </c>
      <c r="K214" s="101">
        <f>K215+K216+K217+K218+K219+K220+K221+K222</f>
        <v>0</v>
      </c>
      <c r="L214" s="101">
        <f>L215+L216+L217+L218+L219+L220+L221+L222</f>
        <v>130</v>
      </c>
      <c r="M214" s="101">
        <f>M215+M216+M217+M218+M219+M220+M221+M222</f>
        <v>0</v>
      </c>
      <c r="N214" s="101">
        <f>N215+N216+N217+N218+N219+N220+N221+N222</f>
        <v>0</v>
      </c>
      <c r="O214" s="101">
        <f>O215+O216+O217+O218+O219+O220+O221+O222</f>
        <v>0</v>
      </c>
      <c r="P214" s="101">
        <f>P215+P216+P217+P218+P219+P220+P221+P222</f>
        <v>0</v>
      </c>
      <c r="Q214" s="101">
        <f>Q215+Q216+Q217+Q218+Q219+Q220+Q221+Q222</f>
        <v>0</v>
      </c>
      <c r="R214" s="101">
        <f>R215+R216+R217+R218+R219+R220+R221+R222</f>
        <v>0</v>
      </c>
      <c r="S214" s="101">
        <f>S215+S216+S217+S218+S219+S220+S221+S222</f>
        <v>0</v>
      </c>
      <c r="T214" s="101">
        <f>T215+T216+T217+T218+T219+T220+T221+T222</f>
        <v>0</v>
      </c>
      <c r="U214" s="27">
        <f>U215+U216+U217+U218+U219+U220+U221+U222</f>
        <v>0</v>
      </c>
      <c r="V214" s="101">
        <f>V215+V216+V217+V218+V219+V220+V221+V222</f>
        <v>0</v>
      </c>
      <c r="W214" s="101">
        <f>W215+W216+W217+W218+W219+W220+W221+W222</f>
        <v>7033</v>
      </c>
      <c r="X214" s="101">
        <f>X215+X216+X217+X218+X219+X220+X221+X222</f>
        <v>0</v>
      </c>
      <c r="Y214" s="101">
        <f>Y215+Y216+Y217+Y218+Y219+Y220+Y221+Y222</f>
        <v>3050</v>
      </c>
    </row>
    <row r="215">
      <c r="A215" s="102" t="s">
        <v>414</v>
      </c>
      <c r="B215" s="103" t="s">
        <v>269</v>
      </c>
      <c r="C215" s="104"/>
      <c r="D215" s="106"/>
      <c r="E215" s="104"/>
      <c r="F215" s="106"/>
      <c r="G215" s="104"/>
      <c r="H215" s="104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40"/>
      <c r="V215" s="106"/>
      <c r="W215" s="106">
        <v>1728</v>
      </c>
      <c r="X215" s="106"/>
      <c r="Y215" s="106"/>
    </row>
    <row r="216">
      <c r="A216" s="102" t="s">
        <v>415</v>
      </c>
      <c r="B216" s="103" t="s">
        <v>416</v>
      </c>
      <c r="C216" s="104"/>
      <c r="D216" s="106"/>
      <c r="E216" s="104"/>
      <c r="F216" s="106"/>
      <c r="G216" s="104"/>
      <c r="H216" s="104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40"/>
      <c r="V216" s="106"/>
      <c r="W216" s="106">
        <v>63</v>
      </c>
      <c r="X216" s="106"/>
      <c r="Y216" s="106"/>
    </row>
    <row r="217" ht="25.5">
      <c r="A217" s="102" t="s">
        <v>417</v>
      </c>
      <c r="B217" s="103" t="s">
        <v>418</v>
      </c>
      <c r="C217" s="104"/>
      <c r="D217" s="106"/>
      <c r="E217" s="104"/>
      <c r="F217" s="106"/>
      <c r="G217" s="104"/>
      <c r="H217" s="104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40"/>
      <c r="V217" s="106"/>
      <c r="W217" s="106">
        <v>177</v>
      </c>
      <c r="X217" s="106"/>
      <c r="Y217" s="106"/>
    </row>
    <row r="218">
      <c r="A218" s="102" t="s">
        <v>419</v>
      </c>
      <c r="B218" s="103" t="s">
        <v>420</v>
      </c>
      <c r="C218" s="104"/>
      <c r="D218" s="106"/>
      <c r="E218" s="104"/>
      <c r="F218" s="106"/>
      <c r="G218" s="104"/>
      <c r="H218" s="104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40"/>
      <c r="V218" s="106"/>
      <c r="W218" s="106">
        <v>76</v>
      </c>
      <c r="X218" s="106"/>
      <c r="Y218" s="106"/>
    </row>
    <row r="219">
      <c r="A219" s="102" t="s">
        <v>421</v>
      </c>
      <c r="B219" s="103" t="s">
        <v>422</v>
      </c>
      <c r="C219" s="104"/>
      <c r="D219" s="106"/>
      <c r="E219" s="104"/>
      <c r="F219" s="106"/>
      <c r="G219" s="104"/>
      <c r="H219" s="104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40"/>
      <c r="V219" s="106"/>
      <c r="W219" s="106">
        <v>4636</v>
      </c>
      <c r="X219" s="106"/>
      <c r="Y219" s="106"/>
    </row>
    <row r="220">
      <c r="A220" s="102" t="s">
        <v>423</v>
      </c>
      <c r="B220" s="103" t="s">
        <v>424</v>
      </c>
      <c r="C220" s="104"/>
      <c r="D220" s="106">
        <v>278</v>
      </c>
      <c r="E220" s="104"/>
      <c r="F220" s="106">
        <v>278</v>
      </c>
      <c r="G220" s="104"/>
      <c r="H220" s="104"/>
      <c r="I220" s="106"/>
      <c r="J220" s="106"/>
      <c r="K220" s="106"/>
      <c r="L220" s="106">
        <v>130</v>
      </c>
      <c r="M220" s="106"/>
      <c r="N220" s="106"/>
      <c r="O220" s="106"/>
      <c r="P220" s="106"/>
      <c r="Q220" s="106"/>
      <c r="R220" s="106"/>
      <c r="S220" s="106"/>
      <c r="T220" s="106"/>
      <c r="U220" s="40"/>
      <c r="V220" s="106"/>
      <c r="W220" s="106">
        <v>272</v>
      </c>
      <c r="X220" s="106"/>
      <c r="Y220" s="106">
        <v>3050</v>
      </c>
    </row>
    <row r="221">
      <c r="A221" s="102" t="s">
        <v>425</v>
      </c>
      <c r="B221" s="103" t="s">
        <v>426</v>
      </c>
      <c r="C221" s="104"/>
      <c r="D221" s="106"/>
      <c r="E221" s="104"/>
      <c r="F221" s="106"/>
      <c r="G221" s="104"/>
      <c r="H221" s="104"/>
      <c r="I221" s="106"/>
      <c r="J221" s="106"/>
      <c r="K221" s="106"/>
      <c r="L221" s="106"/>
      <c r="M221" s="106"/>
      <c r="N221" s="106"/>
      <c r="O221" s="106"/>
      <c r="P221" s="106"/>
      <c r="Q221" s="106"/>
      <c r="R221" s="106"/>
      <c r="S221" s="106"/>
      <c r="T221" s="106"/>
      <c r="U221" s="40"/>
      <c r="V221" s="106"/>
      <c r="W221" s="106">
        <v>57</v>
      </c>
      <c r="X221" s="106"/>
      <c r="Y221" s="106"/>
    </row>
    <row r="222">
      <c r="A222" s="102" t="s">
        <v>427</v>
      </c>
      <c r="B222" s="103" t="s">
        <v>428</v>
      </c>
      <c r="C222" s="104"/>
      <c r="D222" s="106"/>
      <c r="E222" s="104"/>
      <c r="F222" s="106">
        <v>22</v>
      </c>
      <c r="G222" s="104"/>
      <c r="H222" s="104"/>
      <c r="I222" s="106"/>
      <c r="J222" s="106"/>
      <c r="K222" s="106"/>
      <c r="L222" s="106"/>
      <c r="M222" s="106"/>
      <c r="N222" s="106"/>
      <c r="O222" s="106"/>
      <c r="P222" s="106"/>
      <c r="Q222" s="106"/>
      <c r="R222" s="106"/>
      <c r="S222" s="106"/>
      <c r="T222" s="106"/>
      <c r="U222" s="40"/>
      <c r="V222" s="106"/>
      <c r="W222" s="106">
        <v>24</v>
      </c>
      <c r="X222" s="106"/>
      <c r="Y222" s="106"/>
    </row>
    <row r="223">
      <c r="A223" s="109">
        <v>26</v>
      </c>
      <c r="B223" s="100" t="s">
        <v>429</v>
      </c>
      <c r="C223" s="101">
        <f>C224+C225+C226+C227+C228+C229+C230</f>
        <v>0</v>
      </c>
      <c r="D223" s="101">
        <f>D224+D225+D226+D227+D228+D229+D230</f>
        <v>0</v>
      </c>
      <c r="E223" s="101">
        <f>E224+E225+E226+E227+E228+E229+E230</f>
        <v>0</v>
      </c>
      <c r="F223" s="101">
        <f>F224+F225+F226+F227+F228+F229+F230</f>
        <v>120</v>
      </c>
      <c r="G223" s="101">
        <f>G224+G225+G226+G227+G228+G229+G230</f>
        <v>0</v>
      </c>
      <c r="H223" s="101">
        <f>H224+H225+H226+H227+H228+H229+H230</f>
        <v>0</v>
      </c>
      <c r="I223" s="101">
        <f>I224+I225+I226+I227+I228+I229+I230</f>
        <v>0</v>
      </c>
      <c r="J223" s="101">
        <f>J224+J225+J226+J227+J228+J229+J230</f>
        <v>0</v>
      </c>
      <c r="K223" s="101">
        <f>K224+K225+K226+K227+K228+K229+K230</f>
        <v>0</v>
      </c>
      <c r="L223" s="101">
        <f>L224+L225+L226+L227+L228+L229+L230</f>
        <v>60</v>
      </c>
      <c r="M223" s="101">
        <f>M224+M225+M226+M227+M228+M229+M230</f>
        <v>0</v>
      </c>
      <c r="N223" s="101">
        <f>N224+N225+N226+N227+N228+N229+N230</f>
        <v>0</v>
      </c>
      <c r="O223" s="101">
        <f>O224+O225+O226+O227+O228+O229+O230</f>
        <v>0</v>
      </c>
      <c r="P223" s="101">
        <f>P224+P225+P226+P227+P228+P229+P230</f>
        <v>0</v>
      </c>
      <c r="Q223" s="101">
        <f>Q224+Q225+Q226+Q227+Q228+Q229+Q230</f>
        <v>0</v>
      </c>
      <c r="R223" s="101">
        <f>R224+R225+R226+R227+R228+R229+R230</f>
        <v>0</v>
      </c>
      <c r="S223" s="101">
        <f>S224+S225+S226+S227+S228+S229+S230</f>
        <v>0</v>
      </c>
      <c r="T223" s="101">
        <f>T224+T225+T226+T227+T228+T229+T230</f>
        <v>0</v>
      </c>
      <c r="U223" s="27">
        <f>U224+U225+U226+U227+U228+U229+U230</f>
        <v>0</v>
      </c>
      <c r="V223" s="101">
        <f>V224+V225+V226+V227+V228+V229+V230</f>
        <v>0</v>
      </c>
      <c r="W223" s="101">
        <f>W224+W225+W226+W227+W228+W229+W230</f>
        <v>7628</v>
      </c>
      <c r="X223" s="101">
        <f>X224+X225+X226+X227+X228+X229+X230</f>
        <v>0</v>
      </c>
      <c r="Y223" s="101">
        <f>Y224+Y225+Y226+Y227+Y228+Y229+Y230</f>
        <v>45</v>
      </c>
    </row>
    <row r="224">
      <c r="A224" s="102" t="s">
        <v>430</v>
      </c>
      <c r="B224" s="103" t="s">
        <v>431</v>
      </c>
      <c r="C224" s="104"/>
      <c r="D224" s="106"/>
      <c r="E224" s="104"/>
      <c r="F224" s="106"/>
      <c r="G224" s="104"/>
      <c r="H224" s="104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40"/>
      <c r="V224" s="106"/>
      <c r="W224" s="107">
        <v>4259</v>
      </c>
      <c r="X224" s="106"/>
      <c r="Y224" s="106"/>
    </row>
    <row r="225">
      <c r="A225" s="102" t="s">
        <v>432</v>
      </c>
      <c r="B225" s="103" t="s">
        <v>433</v>
      </c>
      <c r="C225" s="104"/>
      <c r="D225" s="106"/>
      <c r="E225" s="104"/>
      <c r="F225" s="106"/>
      <c r="G225" s="104"/>
      <c r="H225" s="104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40"/>
      <c r="V225" s="106"/>
      <c r="W225" s="108"/>
      <c r="X225" s="106"/>
      <c r="Y225" s="106"/>
    </row>
    <row r="226" ht="25.5">
      <c r="A226" s="102" t="s">
        <v>434</v>
      </c>
      <c r="B226" s="103" t="s">
        <v>435</v>
      </c>
      <c r="C226" s="104"/>
      <c r="D226" s="106"/>
      <c r="E226" s="104"/>
      <c r="F226" s="106"/>
      <c r="G226" s="104"/>
      <c r="H226" s="104"/>
      <c r="I226" s="106"/>
      <c r="J226" s="106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40"/>
      <c r="V226" s="106"/>
      <c r="W226" s="106">
        <v>461</v>
      </c>
      <c r="X226" s="106"/>
      <c r="Y226" s="106"/>
    </row>
    <row r="227">
      <c r="A227" s="102" t="s">
        <v>436</v>
      </c>
      <c r="B227" s="103" t="s">
        <v>437</v>
      </c>
      <c r="C227" s="104"/>
      <c r="D227" s="106"/>
      <c r="E227" s="104"/>
      <c r="F227" s="106"/>
      <c r="G227" s="104"/>
      <c r="H227" s="104"/>
      <c r="I227" s="106"/>
      <c r="J227" s="106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40"/>
      <c r="V227" s="106"/>
      <c r="W227" s="107">
        <v>152</v>
      </c>
      <c r="X227" s="106"/>
      <c r="Y227" s="106"/>
    </row>
    <row r="228">
      <c r="A228" s="102" t="s">
        <v>438</v>
      </c>
      <c r="B228" s="103" t="s">
        <v>439</v>
      </c>
      <c r="C228" s="104"/>
      <c r="D228" s="106"/>
      <c r="E228" s="104"/>
      <c r="F228" s="106"/>
      <c r="G228" s="104"/>
      <c r="H228" s="104"/>
      <c r="I228" s="106"/>
      <c r="J228" s="106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40"/>
      <c r="V228" s="106"/>
      <c r="W228" s="108"/>
      <c r="X228" s="106"/>
      <c r="Y228" s="106"/>
    </row>
    <row r="229">
      <c r="A229" s="102" t="s">
        <v>440</v>
      </c>
      <c r="B229" s="103" t="s">
        <v>441</v>
      </c>
      <c r="C229" s="104"/>
      <c r="D229" s="106"/>
      <c r="E229" s="104"/>
      <c r="F229" s="106"/>
      <c r="G229" s="104"/>
      <c r="H229" s="104"/>
      <c r="I229" s="106"/>
      <c r="J229" s="106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40"/>
      <c r="V229" s="106"/>
      <c r="W229" s="106">
        <v>2345</v>
      </c>
      <c r="X229" s="106"/>
      <c r="Y229" s="106">
        <v>45</v>
      </c>
    </row>
    <row r="230">
      <c r="A230" s="102" t="s">
        <v>442</v>
      </c>
      <c r="B230" s="103" t="s">
        <v>443</v>
      </c>
      <c r="C230" s="104"/>
      <c r="D230" s="106"/>
      <c r="E230" s="104"/>
      <c r="F230" s="106">
        <v>120</v>
      </c>
      <c r="G230" s="104"/>
      <c r="H230" s="104"/>
      <c r="I230" s="106"/>
      <c r="J230" s="106"/>
      <c r="K230" s="106"/>
      <c r="L230" s="106">
        <v>60</v>
      </c>
      <c r="M230" s="106"/>
      <c r="N230" s="106"/>
      <c r="O230" s="106"/>
      <c r="P230" s="106"/>
      <c r="Q230" s="106"/>
      <c r="R230" s="106"/>
      <c r="S230" s="106"/>
      <c r="T230" s="106"/>
      <c r="U230" s="40"/>
      <c r="V230" s="106"/>
      <c r="W230" s="106">
        <v>411</v>
      </c>
      <c r="X230" s="106"/>
      <c r="Y230" s="106"/>
    </row>
    <row r="231">
      <c r="A231" s="109">
        <v>27</v>
      </c>
      <c r="B231" s="100" t="s">
        <v>444</v>
      </c>
      <c r="C231" s="101">
        <f>C232+C233+C235+C236+C237+C238+C239+C240+C241</f>
        <v>0</v>
      </c>
      <c r="D231" s="101">
        <f>D232+D233+D235+D236+D237+D238+D239+D240+D241</f>
        <v>0</v>
      </c>
      <c r="E231" s="101">
        <f>E232+E233+E235+E236+E237+E238+E239+E240+E241</f>
        <v>0</v>
      </c>
      <c r="F231" s="101">
        <f>F232+F233+F235+F236+F237+F238+F239+F240+F241</f>
        <v>0</v>
      </c>
      <c r="G231" s="101">
        <f>G232+G233+G235+G236+G237+G238+G239+G240+G241</f>
        <v>0</v>
      </c>
      <c r="H231" s="101">
        <f>H232+H233+H235+H236+H237+H238+H239+H240+H241</f>
        <v>0</v>
      </c>
      <c r="I231" s="101">
        <f>I232+I233+I235+I236+I237+I238+I239+I240+I241</f>
        <v>0</v>
      </c>
      <c r="J231" s="101">
        <f>J232+J233+J235+J236+J237+J238+J239+J240+J241</f>
        <v>0</v>
      </c>
      <c r="K231" s="101">
        <f>K232+K233+K235+K236+K237+K238+K239+K240+K241</f>
        <v>0</v>
      </c>
      <c r="L231" s="101">
        <f>L232+L233+L235+L236+L237+L238+L239+L240+L241</f>
        <v>0</v>
      </c>
      <c r="M231" s="101">
        <f>M232+M233+M235+M236+M237+M238+M239+M240+M241</f>
        <v>0</v>
      </c>
      <c r="N231" s="101">
        <f>N232+N233+N235+N236+N237+N238+N239+N240+N241</f>
        <v>0</v>
      </c>
      <c r="O231" s="101">
        <f>O232+O233+O235+O236+O237+O238+O239+O240+O241</f>
        <v>0</v>
      </c>
      <c r="P231" s="101">
        <f>P232+P233+P235+P236+P237+P238+P239+P240+P241</f>
        <v>0</v>
      </c>
      <c r="Q231" s="101">
        <f>Q232+Q233+Q235+Q236+Q237+Q238+Q239+Q240+Q241</f>
        <v>0</v>
      </c>
      <c r="R231" s="101">
        <f>R232+R233+R235+R236+R237+R238+R239+R240+R241</f>
        <v>0</v>
      </c>
      <c r="S231" s="101">
        <f>S232+S233+S235+S236+S237+S238+S239+S240+S241</f>
        <v>0</v>
      </c>
      <c r="T231" s="101">
        <f>T232+T233+T235+T236+T237+T238+T239+T240+T241</f>
        <v>0</v>
      </c>
      <c r="U231" s="27">
        <f>U232+U233+U235+U236+U237+U238+U239+U240+U241</f>
        <v>0</v>
      </c>
      <c r="V231" s="101">
        <f>V232+V233+V235+V236+V237+V238+V239+V240+V241</f>
        <v>0</v>
      </c>
      <c r="W231" s="101">
        <f>W232+W233+W235+W236+W237+W238+W239+W240+W241</f>
        <v>82111</v>
      </c>
      <c r="X231" s="101">
        <f>X232+X233+X235+X236+X237+X238+X239+X240+X241</f>
        <v>0</v>
      </c>
      <c r="Y231" s="101">
        <f>Y232+Y233+Y235+Y236+Y237+Y238+Y239+Y240+Y241</f>
        <v>632</v>
      </c>
    </row>
    <row r="232" ht="25.5">
      <c r="A232" s="102" t="s">
        <v>445</v>
      </c>
      <c r="B232" s="103" t="s">
        <v>543</v>
      </c>
      <c r="C232" s="104"/>
      <c r="D232" s="107"/>
      <c r="E232" s="104"/>
      <c r="F232" s="106"/>
      <c r="G232" s="104"/>
      <c r="H232" s="104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40"/>
      <c r="V232" s="106"/>
      <c r="W232" s="107">
        <v>12301</v>
      </c>
      <c r="X232" s="106"/>
      <c r="Y232" s="106"/>
    </row>
    <row r="233" ht="25.5">
      <c r="A233" s="102" t="s">
        <v>447</v>
      </c>
      <c r="B233" s="103" t="s">
        <v>448</v>
      </c>
      <c r="C233" s="104"/>
      <c r="D233" s="108"/>
      <c r="E233" s="104"/>
      <c r="F233" s="106"/>
      <c r="G233" s="104"/>
      <c r="H233" s="104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40"/>
      <c r="V233" s="106"/>
      <c r="W233" s="111"/>
      <c r="X233" s="106"/>
      <c r="Y233" s="106"/>
    </row>
    <row r="234" ht="25.5">
      <c r="A234" s="102" t="s">
        <v>449</v>
      </c>
      <c r="B234" s="103" t="s">
        <v>450</v>
      </c>
      <c r="C234" s="104"/>
      <c r="D234" s="108"/>
      <c r="E234" s="104"/>
      <c r="F234" s="106"/>
      <c r="G234" s="104"/>
      <c r="H234" s="104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40"/>
      <c r="V234" s="106"/>
      <c r="W234" s="108"/>
      <c r="X234" s="106"/>
      <c r="Y234" s="106"/>
    </row>
    <row r="235">
      <c r="A235" s="102" t="s">
        <v>451</v>
      </c>
      <c r="B235" s="103" t="s">
        <v>185</v>
      </c>
      <c r="C235" s="104"/>
      <c r="D235" s="106"/>
      <c r="E235" s="104"/>
      <c r="F235" s="106"/>
      <c r="G235" s="104"/>
      <c r="H235" s="104"/>
      <c r="I235" s="106"/>
      <c r="J235" s="106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40"/>
      <c r="V235" s="106"/>
      <c r="W235" s="106">
        <v>1256</v>
      </c>
      <c r="X235" s="106"/>
      <c r="Y235" s="106"/>
    </row>
    <row r="236" ht="25.5">
      <c r="A236" s="102" t="s">
        <v>452</v>
      </c>
      <c r="B236" s="103" t="s">
        <v>103</v>
      </c>
      <c r="C236" s="104"/>
      <c r="D236" s="106"/>
      <c r="E236" s="104"/>
      <c r="F236" s="106"/>
      <c r="G236" s="104"/>
      <c r="H236" s="104"/>
      <c r="I236" s="106"/>
      <c r="J236" s="106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40"/>
      <c r="V236" s="106"/>
      <c r="W236" s="106">
        <v>1251</v>
      </c>
      <c r="X236" s="106"/>
      <c r="Y236" s="106"/>
    </row>
    <row r="237">
      <c r="A237" s="102" t="s">
        <v>453</v>
      </c>
      <c r="B237" s="103" t="s">
        <v>454</v>
      </c>
      <c r="C237" s="104"/>
      <c r="D237" s="106"/>
      <c r="E237" s="104"/>
      <c r="F237" s="106"/>
      <c r="G237" s="104"/>
      <c r="H237" s="104"/>
      <c r="I237" s="106"/>
      <c r="J237" s="106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40"/>
      <c r="V237" s="106"/>
      <c r="W237" s="107">
        <v>53407</v>
      </c>
      <c r="X237" s="106"/>
      <c r="Y237" s="107">
        <v>632</v>
      </c>
    </row>
    <row r="238">
      <c r="A238" s="102" t="s">
        <v>455</v>
      </c>
      <c r="B238" s="103" t="s">
        <v>456</v>
      </c>
      <c r="C238" s="104"/>
      <c r="D238" s="106"/>
      <c r="E238" s="104"/>
      <c r="F238" s="106"/>
      <c r="G238" s="104"/>
      <c r="H238" s="104"/>
      <c r="I238" s="106"/>
      <c r="J238" s="106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40"/>
      <c r="V238" s="106"/>
      <c r="W238" s="108"/>
      <c r="X238" s="106"/>
      <c r="Y238" s="108"/>
    </row>
    <row r="239">
      <c r="A239" s="102" t="s">
        <v>457</v>
      </c>
      <c r="B239" s="103" t="s">
        <v>458</v>
      </c>
      <c r="C239" s="104"/>
      <c r="D239" s="106"/>
      <c r="E239" s="104"/>
      <c r="F239" s="106"/>
      <c r="G239" s="104"/>
      <c r="H239" s="104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40"/>
      <c r="V239" s="106"/>
      <c r="W239" s="106">
        <v>1844</v>
      </c>
      <c r="X239" s="106"/>
      <c r="Y239" s="106"/>
    </row>
    <row r="240">
      <c r="A240" s="102" t="s">
        <v>459</v>
      </c>
      <c r="B240" s="103" t="s">
        <v>460</v>
      </c>
      <c r="C240" s="104"/>
      <c r="D240" s="106"/>
      <c r="E240" s="104"/>
      <c r="F240" s="106"/>
      <c r="G240" s="104"/>
      <c r="H240" s="104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40"/>
      <c r="V240" s="106"/>
      <c r="W240" s="106">
        <v>11718</v>
      </c>
      <c r="X240" s="106"/>
      <c r="Y240" s="106"/>
    </row>
    <row r="241">
      <c r="A241" s="102" t="s">
        <v>461</v>
      </c>
      <c r="B241" s="103" t="s">
        <v>462</v>
      </c>
      <c r="C241" s="104"/>
      <c r="D241" s="106"/>
      <c r="E241" s="104"/>
      <c r="F241" s="106"/>
      <c r="G241" s="104"/>
      <c r="H241" s="104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40"/>
      <c r="V241" s="106"/>
      <c r="W241" s="106">
        <v>334</v>
      </c>
      <c r="X241" s="106"/>
      <c r="Y241" s="106"/>
    </row>
    <row r="242">
      <c r="A242" s="109">
        <v>28</v>
      </c>
      <c r="B242" s="100" t="s">
        <v>463</v>
      </c>
      <c r="C242" s="101">
        <f>C243+C244+C245+C246</f>
        <v>0</v>
      </c>
      <c r="D242" s="101">
        <f>D243+D244+D245+D246</f>
        <v>90</v>
      </c>
      <c r="E242" s="101">
        <f>E243+E244+E245+E246</f>
        <v>0</v>
      </c>
      <c r="F242" s="101">
        <f>F243+F244+F245+F246</f>
        <v>0</v>
      </c>
      <c r="G242" s="101">
        <f>G243+G244+G245+G246</f>
        <v>0</v>
      </c>
      <c r="H242" s="101">
        <f>H243+H244+H245+H246</f>
        <v>0</v>
      </c>
      <c r="I242" s="101">
        <f>I243+I244+I245+I246</f>
        <v>0</v>
      </c>
      <c r="J242" s="101">
        <f>J243+J244+J245+J246</f>
        <v>0</v>
      </c>
      <c r="K242" s="101">
        <f>K243+K244+K245+K246</f>
        <v>0</v>
      </c>
      <c r="L242" s="101">
        <f>L243+L244+L245+L246</f>
        <v>0</v>
      </c>
      <c r="M242" s="101">
        <f>M243+M244+M245+M246</f>
        <v>0</v>
      </c>
      <c r="N242" s="101">
        <f>N243+N244+N245+N246</f>
        <v>0</v>
      </c>
      <c r="O242" s="101">
        <f>O243+O244+O245+O246</f>
        <v>0</v>
      </c>
      <c r="P242" s="101">
        <f>P243+P244+P245+P246</f>
        <v>53</v>
      </c>
      <c r="Q242" s="101">
        <f>Q243+Q244+Q245+Q246</f>
        <v>0</v>
      </c>
      <c r="R242" s="101">
        <f>R243+R244+R245+R246</f>
        <v>28</v>
      </c>
      <c r="S242" s="101">
        <f>S243+S244+S245+S246</f>
        <v>87</v>
      </c>
      <c r="T242" s="101">
        <f>T243+T244+T245+T246</f>
        <v>0</v>
      </c>
      <c r="U242" s="27">
        <f>U243+U244+U245+U246</f>
        <v>0</v>
      </c>
      <c r="V242" s="101">
        <f>V243+V244+V245+V246</f>
        <v>0</v>
      </c>
      <c r="W242" s="101">
        <f>W243+W244+W245+W246</f>
        <v>3891</v>
      </c>
      <c r="X242" s="101">
        <f>X243+X244+X245+X246</f>
        <v>0</v>
      </c>
      <c r="Y242" s="101">
        <f>Y243+Y244+Y245+Y246</f>
        <v>36</v>
      </c>
    </row>
    <row r="243">
      <c r="A243" s="102" t="s">
        <v>464</v>
      </c>
      <c r="B243" s="103" t="s">
        <v>269</v>
      </c>
      <c r="C243" s="104"/>
      <c r="D243" s="106">
        <v>3</v>
      </c>
      <c r="E243" s="104"/>
      <c r="F243" s="106"/>
      <c r="G243" s="104"/>
      <c r="H243" s="104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40"/>
      <c r="V243" s="106"/>
      <c r="W243" s="106">
        <v>11</v>
      </c>
      <c r="X243" s="106"/>
      <c r="Y243" s="106"/>
    </row>
    <row r="244" ht="25.5">
      <c r="A244" s="102" t="s">
        <v>465</v>
      </c>
      <c r="B244" s="103" t="s">
        <v>466</v>
      </c>
      <c r="C244" s="104"/>
      <c r="D244" s="106"/>
      <c r="E244" s="104"/>
      <c r="F244" s="106"/>
      <c r="G244" s="104"/>
      <c r="H244" s="104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40"/>
      <c r="V244" s="106"/>
      <c r="W244" s="106">
        <v>2296</v>
      </c>
      <c r="X244" s="106"/>
      <c r="Y244" s="106"/>
    </row>
    <row r="245">
      <c r="A245" s="102" t="s">
        <v>467</v>
      </c>
      <c r="B245" s="103" t="s">
        <v>468</v>
      </c>
      <c r="C245" s="104"/>
      <c r="D245" s="106">
        <v>87</v>
      </c>
      <c r="E245" s="104"/>
      <c r="F245" s="106"/>
      <c r="G245" s="104"/>
      <c r="H245" s="104"/>
      <c r="I245" s="106"/>
      <c r="J245" s="106"/>
      <c r="K245" s="106"/>
      <c r="L245" s="106"/>
      <c r="M245" s="106"/>
      <c r="N245" s="106"/>
      <c r="O245" s="106"/>
      <c r="P245" s="106"/>
      <c r="Q245" s="106"/>
      <c r="R245" s="106">
        <v>28</v>
      </c>
      <c r="S245" s="106">
        <v>87</v>
      </c>
      <c r="T245" s="106"/>
      <c r="U245" s="40"/>
      <c r="V245" s="106"/>
      <c r="W245" s="106">
        <v>1412</v>
      </c>
      <c r="X245" s="106"/>
      <c r="Y245" s="106">
        <v>36</v>
      </c>
    </row>
    <row r="246">
      <c r="A246" s="102" t="s">
        <v>469</v>
      </c>
      <c r="B246" s="103" t="s">
        <v>470</v>
      </c>
      <c r="C246" s="104"/>
      <c r="D246" s="106"/>
      <c r="E246" s="104"/>
      <c r="F246" s="106"/>
      <c r="G246" s="104"/>
      <c r="H246" s="104"/>
      <c r="I246" s="106"/>
      <c r="J246" s="106"/>
      <c r="K246" s="106"/>
      <c r="L246" s="106"/>
      <c r="M246" s="106"/>
      <c r="N246" s="106"/>
      <c r="O246" s="106"/>
      <c r="P246" s="106">
        <v>53</v>
      </c>
      <c r="Q246" s="106"/>
      <c r="R246" s="106"/>
      <c r="S246" s="106"/>
      <c r="T246" s="106"/>
      <c r="U246" s="40"/>
      <c r="V246" s="106"/>
      <c r="W246" s="106">
        <v>172</v>
      </c>
      <c r="X246" s="106"/>
      <c r="Y246" s="106"/>
    </row>
    <row r="247">
      <c r="A247" s="109">
        <v>29</v>
      </c>
      <c r="B247" s="100" t="s">
        <v>471</v>
      </c>
      <c r="C247" s="101">
        <f>C248+C249+C250+C251+C253+C254+C255+C256+C257</f>
        <v>0</v>
      </c>
      <c r="D247" s="101">
        <f>D248+D249+D250+D251+D253+D254+D255+D256+D257</f>
        <v>0</v>
      </c>
      <c r="E247" s="101">
        <f>E248+E249+E250+E251+E253+E254+E255+E256+E257</f>
        <v>0</v>
      </c>
      <c r="F247" s="101">
        <f>F248+F249+F250+F251+F253+F254+F255+F256+F257</f>
        <v>109</v>
      </c>
      <c r="G247" s="101">
        <f>G248+G249+G250+G251+G253+G254+G255+G256+G257</f>
        <v>0</v>
      </c>
      <c r="H247" s="101">
        <f>H248+H249+H250+H251+H253+H254+H255+H256+H257</f>
        <v>0</v>
      </c>
      <c r="I247" s="101">
        <f>I248+I249+I250+I251+I253+I254+I255+I256+I257</f>
        <v>0</v>
      </c>
      <c r="J247" s="101">
        <f>J248+J249+J250+J251+J253+J254+J255+J256+J257</f>
        <v>0</v>
      </c>
      <c r="K247" s="101">
        <f>K248+K249+K250+K251+K253+K254+K255+K256+K257</f>
        <v>0</v>
      </c>
      <c r="L247" s="101">
        <f>L248+L249+L250+L251+L253+L254+L255+L256+L257</f>
        <v>219</v>
      </c>
      <c r="M247" s="101">
        <f>M248+M249+M250+M251+M253+M254+M255+M256+M257</f>
        <v>0</v>
      </c>
      <c r="N247" s="101">
        <f>N248+N249+N250+N251+N253+N254+N255+N256+N257</f>
        <v>0</v>
      </c>
      <c r="O247" s="101">
        <f>O248+O249+O250+O251+O253+O254+O255+O256+O257</f>
        <v>0</v>
      </c>
      <c r="P247" s="101">
        <f>P248+P249+P250+P251+P253+P254+P255+P256+P257</f>
        <v>0</v>
      </c>
      <c r="Q247" s="101">
        <f>Q248+Q249+Q250+Q251+Q253+Q254+Q255+Q256+Q257</f>
        <v>0</v>
      </c>
      <c r="R247" s="101">
        <f>R248+R249+R250+R251+R253+R254+R255+R256+R257</f>
        <v>0</v>
      </c>
      <c r="S247" s="101">
        <f>S248+S249+S250+S251+S253+S254+S255+S256+S257</f>
        <v>0</v>
      </c>
      <c r="T247" s="101">
        <f>T248+T249+T250+T251+T253+T254+T255+T256+T257</f>
        <v>0</v>
      </c>
      <c r="U247" s="27">
        <f>U248+U249+U250+U251+U253+U254+U255+U256+U257</f>
        <v>0</v>
      </c>
      <c r="V247" s="101">
        <f>V248+V249+V250+V251+V253+V254+V255+V256+V257</f>
        <v>0</v>
      </c>
      <c r="W247" s="112">
        <f>W248+W249+W250+W251+W253+W254+W255+W256+W257</f>
        <v>7562</v>
      </c>
      <c r="X247" s="101">
        <f>X248+X249+X250+X251+X253+X254+X255+X256+X257</f>
        <v>0</v>
      </c>
      <c r="Y247" s="101">
        <f>Y248+Y249+Y250+Y251+Y253+Y254+Y255+Y256+Y257</f>
        <v>0</v>
      </c>
    </row>
    <row r="248" ht="25.5">
      <c r="A248" s="102" t="s">
        <v>472</v>
      </c>
      <c r="B248" s="103" t="s">
        <v>473</v>
      </c>
      <c r="C248" s="104"/>
      <c r="D248" s="106"/>
      <c r="E248" s="104"/>
      <c r="F248" s="106"/>
      <c r="G248" s="104"/>
      <c r="H248" s="104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40"/>
      <c r="V248" s="113"/>
      <c r="W248" s="114">
        <v>5402</v>
      </c>
      <c r="X248" s="115"/>
      <c r="Y248" s="106"/>
    </row>
    <row r="249" ht="25.5">
      <c r="A249" s="102" t="s">
        <v>474</v>
      </c>
      <c r="B249" s="103" t="s">
        <v>475</v>
      </c>
      <c r="C249" s="104"/>
      <c r="D249" s="106"/>
      <c r="E249" s="104"/>
      <c r="F249" s="106"/>
      <c r="G249" s="104"/>
      <c r="H249" s="104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40"/>
      <c r="V249" s="113"/>
      <c r="W249" s="116"/>
      <c r="X249" s="115"/>
      <c r="Y249" s="106"/>
    </row>
    <row r="250" ht="25.5">
      <c r="A250" s="102" t="s">
        <v>476</v>
      </c>
      <c r="B250" s="103" t="s">
        <v>477</v>
      </c>
      <c r="C250" s="104"/>
      <c r="D250" s="106"/>
      <c r="E250" s="104"/>
      <c r="F250" s="106"/>
      <c r="G250" s="104"/>
      <c r="H250" s="104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40"/>
      <c r="V250" s="113"/>
      <c r="W250" s="116"/>
      <c r="X250" s="115"/>
      <c r="Y250" s="106"/>
    </row>
    <row r="251" ht="25.5">
      <c r="A251" s="102" t="s">
        <v>478</v>
      </c>
      <c r="B251" s="103" t="s">
        <v>479</v>
      </c>
      <c r="C251" s="104"/>
      <c r="D251" s="106"/>
      <c r="E251" s="104"/>
      <c r="F251" s="106"/>
      <c r="G251" s="104"/>
      <c r="H251" s="104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40"/>
      <c r="V251" s="113"/>
      <c r="W251" s="116"/>
      <c r="X251" s="115"/>
      <c r="Y251" s="106"/>
    </row>
    <row r="252" ht="25.5">
      <c r="A252" s="102" t="s">
        <v>480</v>
      </c>
      <c r="B252" s="103" t="s">
        <v>481</v>
      </c>
      <c r="C252" s="104"/>
      <c r="D252" s="107"/>
      <c r="E252" s="104"/>
      <c r="F252" s="106"/>
      <c r="G252" s="104"/>
      <c r="H252" s="104"/>
      <c r="I252" s="106"/>
      <c r="J252" s="106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40"/>
      <c r="V252" s="113"/>
      <c r="W252" s="117"/>
      <c r="X252" s="115"/>
      <c r="Y252" s="106"/>
    </row>
    <row r="253">
      <c r="A253" s="102" t="s">
        <v>482</v>
      </c>
      <c r="B253" s="103" t="s">
        <v>483</v>
      </c>
      <c r="C253" s="104"/>
      <c r="D253" s="107"/>
      <c r="E253" s="104"/>
      <c r="F253" s="106"/>
      <c r="G253" s="104"/>
      <c r="H253" s="104"/>
      <c r="I253" s="106"/>
      <c r="J253" s="106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40"/>
      <c r="V253" s="113"/>
      <c r="W253" s="114">
        <v>600</v>
      </c>
      <c r="X253" s="115"/>
      <c r="Y253" s="106"/>
    </row>
    <row r="254">
      <c r="A254" s="102" t="s">
        <v>484</v>
      </c>
      <c r="B254" s="103" t="s">
        <v>485</v>
      </c>
      <c r="C254" s="104"/>
      <c r="D254" s="111"/>
      <c r="E254" s="104"/>
      <c r="F254" s="106"/>
      <c r="G254" s="104"/>
      <c r="H254" s="104"/>
      <c r="I254" s="106"/>
      <c r="J254" s="106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40"/>
      <c r="V254" s="113"/>
      <c r="W254" s="116"/>
      <c r="X254" s="115"/>
      <c r="Y254" s="106"/>
    </row>
    <row r="255">
      <c r="A255" s="102" t="s">
        <v>486</v>
      </c>
      <c r="B255" s="103" t="s">
        <v>487</v>
      </c>
      <c r="C255" s="104"/>
      <c r="D255" s="108"/>
      <c r="E255" s="104"/>
      <c r="F255" s="106"/>
      <c r="G255" s="104"/>
      <c r="H255" s="104"/>
      <c r="I255" s="106"/>
      <c r="J255" s="106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40"/>
      <c r="V255" s="113"/>
      <c r="W255" s="117"/>
      <c r="X255" s="115"/>
      <c r="Y255" s="106"/>
    </row>
    <row r="256">
      <c r="A256" s="102" t="s">
        <v>488</v>
      </c>
      <c r="B256" s="103" t="s">
        <v>489</v>
      </c>
      <c r="C256" s="104"/>
      <c r="D256" s="106"/>
      <c r="E256" s="104"/>
      <c r="F256" s="106"/>
      <c r="G256" s="104"/>
      <c r="H256" s="104"/>
      <c r="I256" s="106"/>
      <c r="J256" s="106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40"/>
      <c r="V256" s="106"/>
      <c r="W256" s="108">
        <v>490</v>
      </c>
      <c r="X256" s="106"/>
      <c r="Y256" s="106"/>
    </row>
    <row r="257">
      <c r="A257" s="102" t="s">
        <v>490</v>
      </c>
      <c r="B257" s="103" t="s">
        <v>491</v>
      </c>
      <c r="C257" s="104"/>
      <c r="D257" s="106"/>
      <c r="E257" s="104"/>
      <c r="F257" s="106">
        <v>109</v>
      </c>
      <c r="G257" s="104"/>
      <c r="H257" s="104"/>
      <c r="I257" s="106"/>
      <c r="J257" s="106"/>
      <c r="K257" s="106"/>
      <c r="L257" s="106">
        <v>219</v>
      </c>
      <c r="M257" s="106"/>
      <c r="N257" s="106"/>
      <c r="O257" s="106"/>
      <c r="P257" s="106"/>
      <c r="Q257" s="106"/>
      <c r="R257" s="106"/>
      <c r="S257" s="106"/>
      <c r="T257" s="106"/>
      <c r="U257" s="40"/>
      <c r="V257" s="106"/>
      <c r="W257" s="106">
        <v>1070</v>
      </c>
      <c r="X257" s="106"/>
      <c r="Y257" s="106"/>
    </row>
    <row r="258">
      <c r="A258" s="109">
        <v>30</v>
      </c>
      <c r="B258" s="100" t="s">
        <v>492</v>
      </c>
      <c r="C258" s="101">
        <f>C259+C260+C261+C264+C265+C266+C267+C268+C269</f>
        <v>0</v>
      </c>
      <c r="D258" s="101">
        <f>D259+D260+D261+D264+D265+D266+D267+D268+D269</f>
        <v>2708</v>
      </c>
      <c r="E258" s="101">
        <f>E259+E260+E261+E264+E265+E266+E267+E268+E269</f>
        <v>0</v>
      </c>
      <c r="F258" s="101">
        <f>F259+F260+F261+F264+F265+F266+F267+F268+F269</f>
        <v>0</v>
      </c>
      <c r="G258" s="101">
        <f>G259+G260+G261+G264+G265+G266+G267+G268+G269</f>
        <v>0</v>
      </c>
      <c r="H258" s="101">
        <f>H259+H260+H261+H264+H265+H266+H267+H268+H269</f>
        <v>0</v>
      </c>
      <c r="I258" s="101">
        <f>I259+I260+I261+I264+I265+I266+I267+I268+I269</f>
        <v>0</v>
      </c>
      <c r="J258" s="101">
        <f>J259+J260+J261+J264+J265+J266+J267+J268+J269</f>
        <v>0</v>
      </c>
      <c r="K258" s="101">
        <f>K259+K260+K261+K264+K265+K266+K267+K268+K269</f>
        <v>0</v>
      </c>
      <c r="L258" s="101">
        <f>L259+L260+L261+L264+L265+L266+L267+L268+L269</f>
        <v>0</v>
      </c>
      <c r="M258" s="101">
        <f>M259+M260+M261+M264+M265+M266+M267+M268+M269</f>
        <v>0</v>
      </c>
      <c r="N258" s="101">
        <f>N259+N260+N261+N264+N265+N266+N267+N268+N269</f>
        <v>0</v>
      </c>
      <c r="O258" s="101">
        <f>O259+O260+O261+O264+O265+O266+O267+O268+O269</f>
        <v>0</v>
      </c>
      <c r="P258" s="101">
        <f>P259+P260+P261+P264+P265+P266+P267+P268+P269</f>
        <v>0</v>
      </c>
      <c r="Q258" s="101">
        <f>Q259+Q260+Q261+Q264+Q265+Q266+Q267+Q268+Q269</f>
        <v>0</v>
      </c>
      <c r="R258" s="101">
        <f>R259+R260+R261+R264+R265+R266+R267+R268+R269</f>
        <v>0</v>
      </c>
      <c r="S258" s="101">
        <f>S259+S260+S261+S264+S265+S266+S267+S268+S269</f>
        <v>0</v>
      </c>
      <c r="T258" s="101">
        <f>T259+T260+T261+T264+T265+T266+T267+T268+T269</f>
        <v>0</v>
      </c>
      <c r="U258" s="27">
        <f>U259+U260+U261+U264+U265+U266+U267+U268+U269</f>
        <v>0</v>
      </c>
      <c r="V258" s="101">
        <f>V259+V260+V261+V264+V265+V266+V267+V268+V269</f>
        <v>0</v>
      </c>
      <c r="W258" s="101">
        <f>W259+W260+W261+W264+W265+W266+W267+W268+W269</f>
        <v>4120</v>
      </c>
      <c r="X258" s="101">
        <f>X259+X260+X261+X264+X265+X266+X267+X268+X269</f>
        <v>0</v>
      </c>
      <c r="Y258" s="101">
        <f>Y259+Y260+Y261+Y264+Y265+Y266+Y267+Y268+Y269</f>
        <v>2300</v>
      </c>
    </row>
    <row r="259" ht="25.5">
      <c r="A259" s="102" t="s">
        <v>493</v>
      </c>
      <c r="B259" s="103" t="s">
        <v>494</v>
      </c>
      <c r="C259" s="104"/>
      <c r="D259" s="106"/>
      <c r="E259" s="104"/>
      <c r="F259" s="106"/>
      <c r="G259" s="104"/>
      <c r="H259" s="104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40"/>
      <c r="V259" s="106"/>
      <c r="W259" s="107">
        <v>200</v>
      </c>
      <c r="X259" s="106"/>
      <c r="Y259" s="106"/>
    </row>
    <row r="260" ht="25.5">
      <c r="A260" s="102" t="s">
        <v>495</v>
      </c>
      <c r="B260" s="103" t="s">
        <v>496</v>
      </c>
      <c r="C260" s="104"/>
      <c r="D260" s="106"/>
      <c r="E260" s="104"/>
      <c r="F260" s="106"/>
      <c r="G260" s="104"/>
      <c r="H260" s="104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40"/>
      <c r="V260" s="106"/>
      <c r="W260" s="111"/>
      <c r="X260" s="106"/>
      <c r="Y260" s="106"/>
    </row>
    <row r="261" ht="25.5">
      <c r="A261" s="102" t="s">
        <v>497</v>
      </c>
      <c r="B261" s="103" t="s">
        <v>498</v>
      </c>
      <c r="C261" s="104"/>
      <c r="D261" s="106"/>
      <c r="E261" s="104"/>
      <c r="F261" s="106"/>
      <c r="G261" s="104"/>
      <c r="H261" s="104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40"/>
      <c r="V261" s="106"/>
      <c r="W261" s="111"/>
      <c r="X261" s="106"/>
      <c r="Y261" s="106"/>
    </row>
    <row r="262" ht="25.5">
      <c r="A262" s="102" t="s">
        <v>499</v>
      </c>
      <c r="B262" s="103" t="s">
        <v>500</v>
      </c>
      <c r="C262" s="104"/>
      <c r="D262" s="106"/>
      <c r="E262" s="104"/>
      <c r="F262" s="106"/>
      <c r="G262" s="104"/>
      <c r="H262" s="104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40"/>
      <c r="V262" s="106"/>
      <c r="W262" s="111"/>
      <c r="X262" s="106"/>
      <c r="Y262" s="106"/>
    </row>
    <row r="263" ht="25.5">
      <c r="A263" s="102" t="s">
        <v>501</v>
      </c>
      <c r="B263" s="103" t="s">
        <v>502</v>
      </c>
      <c r="C263" s="104"/>
      <c r="D263" s="106"/>
      <c r="E263" s="104"/>
      <c r="F263" s="106"/>
      <c r="G263" s="104"/>
      <c r="H263" s="104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40"/>
      <c r="V263" s="106"/>
      <c r="W263" s="108"/>
      <c r="X263" s="106"/>
      <c r="Y263" s="106"/>
    </row>
    <row r="264">
      <c r="A264" s="102" t="s">
        <v>503</v>
      </c>
      <c r="B264" s="103" t="s">
        <v>504</v>
      </c>
      <c r="C264" s="104"/>
      <c r="D264" s="106"/>
      <c r="E264" s="104"/>
      <c r="F264" s="106"/>
      <c r="G264" s="104"/>
      <c r="H264" s="104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40"/>
      <c r="V264" s="106"/>
      <c r="W264" s="106">
        <v>331</v>
      </c>
      <c r="X264" s="106"/>
      <c r="Y264" s="106"/>
    </row>
    <row r="265">
      <c r="A265" s="102" t="s">
        <v>505</v>
      </c>
      <c r="B265" s="103" t="s">
        <v>506</v>
      </c>
      <c r="C265" s="104"/>
      <c r="D265" s="106">
        <v>1850</v>
      </c>
      <c r="E265" s="104"/>
      <c r="F265" s="106"/>
      <c r="G265" s="104"/>
      <c r="H265" s="104"/>
      <c r="I265" s="106"/>
      <c r="J265" s="106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40"/>
      <c r="V265" s="106"/>
      <c r="W265" s="106">
        <v>2208</v>
      </c>
      <c r="X265" s="106"/>
      <c r="Y265" s="106"/>
    </row>
    <row r="266">
      <c r="A266" s="102" t="s">
        <v>507</v>
      </c>
      <c r="B266" s="103" t="s">
        <v>508</v>
      </c>
      <c r="C266" s="104"/>
      <c r="D266" s="106"/>
      <c r="E266" s="104"/>
      <c r="F266" s="106"/>
      <c r="G266" s="104"/>
      <c r="H266" s="104"/>
      <c r="I266" s="106"/>
      <c r="J266" s="106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40"/>
      <c r="V266" s="106"/>
      <c r="W266" s="107">
        <v>68</v>
      </c>
      <c r="X266" s="106"/>
      <c r="Y266" s="106"/>
    </row>
    <row r="267">
      <c r="A267" s="102" t="s">
        <v>509</v>
      </c>
      <c r="B267" s="103" t="s">
        <v>510</v>
      </c>
      <c r="C267" s="104"/>
      <c r="D267" s="106"/>
      <c r="E267" s="104"/>
      <c r="F267" s="106"/>
      <c r="G267" s="104"/>
      <c r="H267" s="104"/>
      <c r="I267" s="106"/>
      <c r="J267" s="106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40"/>
      <c r="V267" s="106"/>
      <c r="W267" s="108">
        <v>174</v>
      </c>
      <c r="X267" s="106"/>
      <c r="Y267" s="106"/>
    </row>
    <row r="268">
      <c r="A268" s="102" t="s">
        <v>511</v>
      </c>
      <c r="B268" s="103" t="s">
        <v>512</v>
      </c>
      <c r="C268" s="104"/>
      <c r="D268" s="106">
        <v>858</v>
      </c>
      <c r="E268" s="104"/>
      <c r="F268" s="106"/>
      <c r="G268" s="104"/>
      <c r="H268" s="104"/>
      <c r="I268" s="106"/>
      <c r="J268" s="106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40"/>
      <c r="V268" s="106"/>
      <c r="W268" s="106">
        <v>1025</v>
      </c>
      <c r="X268" s="106"/>
      <c r="Y268" s="106">
        <v>2300</v>
      </c>
    </row>
    <row r="269">
      <c r="A269" s="102" t="s">
        <v>513</v>
      </c>
      <c r="B269" s="103" t="s">
        <v>514</v>
      </c>
      <c r="C269" s="104"/>
      <c r="D269" s="106"/>
      <c r="E269" s="104"/>
      <c r="F269" s="106"/>
      <c r="G269" s="104"/>
      <c r="H269" s="104"/>
      <c r="I269" s="106"/>
      <c r="J269" s="106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40"/>
      <c r="V269" s="106"/>
      <c r="W269" s="106">
        <v>114</v>
      </c>
      <c r="X269" s="106"/>
      <c r="Y269" s="106"/>
    </row>
    <row r="270" s="24" customFormat="1" ht="14.25">
      <c r="A270" s="118" t="s">
        <v>515</v>
      </c>
      <c r="B270" s="119"/>
      <c r="C270" s="120">
        <f>SUM(C7:C269)/2</f>
        <v>0</v>
      </c>
      <c r="D270" s="120">
        <f>SUM(D7:D269)/2</f>
        <v>12030</v>
      </c>
      <c r="E270" s="120">
        <f>SUM(E7:E269)/2</f>
        <v>0</v>
      </c>
      <c r="F270" s="120">
        <f>SUM(F7:F269)/2</f>
        <v>4561</v>
      </c>
      <c r="G270" s="120">
        <f>SUM(G7:G269)/2</f>
        <v>0</v>
      </c>
      <c r="H270" s="120">
        <f>SUM(H7:H269)/2</f>
        <v>102</v>
      </c>
      <c r="I270" s="120">
        <f>SUM(I7:I269)/2</f>
        <v>125</v>
      </c>
      <c r="J270" s="120">
        <f>SUM(J7:J269)/2</f>
        <v>0</v>
      </c>
      <c r="K270" s="120">
        <f>SUM(K7:K269)/2</f>
        <v>0</v>
      </c>
      <c r="L270" s="120">
        <f>SUM(L7:L269)/2</f>
        <v>689</v>
      </c>
      <c r="M270" s="120">
        <f>SUM(M7:M269)/2</f>
        <v>0</v>
      </c>
      <c r="N270" s="120">
        <f>SUM(N7:N269)/2</f>
        <v>0</v>
      </c>
      <c r="O270" s="120">
        <f>SUM(O7:O269)/2</f>
        <v>0</v>
      </c>
      <c r="P270" s="120">
        <f>SUM(P7:P269)/2</f>
        <v>398</v>
      </c>
      <c r="Q270" s="120">
        <f>SUM(Q7:Q269)/2</f>
        <v>0</v>
      </c>
      <c r="R270" s="120">
        <f>SUM(R7:R269)/2</f>
        <v>381</v>
      </c>
      <c r="S270" s="120">
        <f>SUM(S7:S269)/2</f>
        <v>537</v>
      </c>
      <c r="T270" s="120">
        <f>SUM(T7:T269)/2</f>
        <v>0</v>
      </c>
      <c r="U270" s="87">
        <f>SUM(U7:U269)/2</f>
        <v>0</v>
      </c>
      <c r="V270" s="120">
        <f>SUM(V7:V269)/2</f>
        <v>422</v>
      </c>
      <c r="W270" s="120">
        <f>SUM(W7:W269)/2</f>
        <v>439632</v>
      </c>
      <c r="X270" s="120">
        <f>SUM(X7:X269)/2</f>
        <v>0</v>
      </c>
      <c r="Y270" s="120">
        <f>SUM(Y7:Y269)/2</f>
        <v>40599</v>
      </c>
    </row>
    <row r="272" ht="5.25" customHeight="1"/>
    <row r="273" hidden="1">
      <c r="C273" s="1"/>
      <c r="D273" s="1"/>
      <c r="E273" s="1"/>
      <c r="F273" s="1"/>
      <c r="G273" s="9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3"/>
      <c r="V273" s="1"/>
      <c r="W273" s="1"/>
      <c r="X273" s="1"/>
      <c r="Y273" s="1"/>
    </row>
  </sheetData>
  <mergeCells count="57">
    <mergeCell ref="A3:A4"/>
    <mergeCell ref="B3:B4"/>
    <mergeCell ref="C3:Y3"/>
    <mergeCell ref="A6:B6"/>
    <mergeCell ref="W8:W9"/>
    <mergeCell ref="W10:W11"/>
    <mergeCell ref="Y10:Y11"/>
    <mergeCell ref="D20:D22"/>
    <mergeCell ref="W20:W22"/>
    <mergeCell ref="D30:D31"/>
    <mergeCell ref="W30:W32"/>
    <mergeCell ref="W34:W35"/>
    <mergeCell ref="D40:D41"/>
    <mergeCell ref="W40:W41"/>
    <mergeCell ref="W50:W51"/>
    <mergeCell ref="W62:W63"/>
    <mergeCell ref="W70:W71"/>
    <mergeCell ref="W77:W78"/>
    <mergeCell ref="W81:W82"/>
    <mergeCell ref="W85:W87"/>
    <mergeCell ref="D90:D93"/>
    <mergeCell ref="W90:W93"/>
    <mergeCell ref="Y90:Y93"/>
    <mergeCell ref="W99:W103"/>
    <mergeCell ref="D108:D109"/>
    <mergeCell ref="W108:W109"/>
    <mergeCell ref="D116:D117"/>
    <mergeCell ref="W116:W117"/>
    <mergeCell ref="D118:D119"/>
    <mergeCell ref="F118:F119"/>
    <mergeCell ref="W118:W119"/>
    <mergeCell ref="Y118:Y119"/>
    <mergeCell ref="W126:W127"/>
    <mergeCell ref="W128:W129"/>
    <mergeCell ref="Y128:Y129"/>
    <mergeCell ref="W138:W139"/>
    <mergeCell ref="L140:L141"/>
    <mergeCell ref="W140:W141"/>
    <mergeCell ref="Y140:Y141"/>
    <mergeCell ref="W142:W144"/>
    <mergeCell ref="F158:F160"/>
    <mergeCell ref="W171:W174"/>
    <mergeCell ref="D194:D196"/>
    <mergeCell ref="W194:W196"/>
    <mergeCell ref="W208:W209"/>
    <mergeCell ref="W210:W211"/>
    <mergeCell ref="W224:W225"/>
    <mergeCell ref="W227:W228"/>
    <mergeCell ref="D232:D233"/>
    <mergeCell ref="W232:W234"/>
    <mergeCell ref="W237:W238"/>
    <mergeCell ref="Y237:Y238"/>
    <mergeCell ref="W248:W252"/>
    <mergeCell ref="D253:D255"/>
    <mergeCell ref="W253:W255"/>
    <mergeCell ref="W259:W263"/>
    <mergeCell ref="A270:B270"/>
  </mergeCells>
  <printOptions headings="0" gridLines="0"/>
  <pageMargins left="0.69999999999999996" right="0.69999999999999996" top="0.75" bottom="0.75" header="0.29999999999999999" footer="0.29999999999999999"/>
  <pageSetup paperSize="9" scale="39" fitToWidth="1" fitToHeight="0" pageOrder="downThenOver" orientation="landscape" usePrinterDefaults="1" blackAndWhite="0" draft="0" cellComments="none" useFirstPageNumber="0" errors="displayed" horizontalDpi="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70" workbookViewId="0">
      <pane ySplit="6" topLeftCell="A7" activePane="bottomLeft" state="frozen"/>
      <selection activeCell="A1" activeCellId="0" sqref="A1:S1"/>
    </sheetView>
  </sheetViews>
  <sheetFormatPr defaultRowHeight="14.25"/>
  <cols>
    <col bestFit="1" min="1" max="1" style="92" width="9.57421875"/>
    <col customWidth="1" min="2" max="2" style="1" width="41.140625"/>
    <col customWidth="1" min="3" max="3" style="1" width="12.140625"/>
    <col customWidth="1" min="4" max="4" style="1" width="13.85546875"/>
    <col customWidth="1" min="5" max="5" style="1" width="14.140625"/>
    <col customWidth="1" min="6" max="6" style="1" width="11.28515625"/>
    <col customWidth="1" min="7" max="7" style="92" width="13"/>
    <col customWidth="1" min="8" max="8" style="1" width="13.7109375"/>
    <col customWidth="1" min="9" max="9" style="1" width="12.7109375"/>
    <col customWidth="1" min="10" max="10" style="1" width="13"/>
    <col customWidth="1" min="11" max="11" style="1" width="13.140625"/>
    <col customWidth="1" min="12" max="12" style="1" width="15.85546875"/>
    <col customWidth="1" min="13" max="13" style="1" width="13"/>
    <col min="14" max="14" style="1" width="9.140625"/>
    <col customWidth="1" min="15" max="15" style="1" width="13.140625"/>
    <col customWidth="1" min="16" max="16" style="1" width="14.7109375"/>
    <col customWidth="1" min="17" max="17" style="1" width="12.28515625"/>
    <col customWidth="1" min="18" max="18" style="1" width="14.28515625"/>
    <col customWidth="1" min="19" max="19" style="1" width="14.5703125"/>
    <col customWidth="1" min="20" max="20" style="1" width="16.140625"/>
    <col min="21" max="21" style="1" width="9.140625"/>
    <col customWidth="1" min="22" max="22" style="1" width="11.28515625"/>
    <col customWidth="1" min="23" max="23" style="1" width="15"/>
    <col customWidth="1" min="24" max="24" style="1" width="13.5703125"/>
    <col min="25" max="16384" style="1" width="9.140625"/>
  </cols>
  <sheetData>
    <row r="1" ht="14.25">
      <c r="A1" s="92"/>
      <c r="B1" s="1"/>
      <c r="C1" s="1"/>
      <c r="D1" s="1"/>
      <c r="E1" s="1"/>
      <c r="F1" s="1"/>
      <c r="G1" s="9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.25">
      <c r="A2" s="92"/>
      <c r="B2" s="1"/>
      <c r="C2" s="1"/>
      <c r="D2" s="1"/>
      <c r="E2" s="1"/>
      <c r="F2" s="1"/>
      <c r="G2" s="9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5.5" customHeight="1">
      <c r="A3" s="94" t="s">
        <v>4</v>
      </c>
      <c r="B3" s="94" t="s">
        <v>5</v>
      </c>
      <c r="C3" s="121" t="s">
        <v>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</row>
    <row r="4" ht="66" customHeight="1">
      <c r="A4" s="94"/>
      <c r="B4" s="122"/>
      <c r="C4" s="95" t="s">
        <v>544</v>
      </c>
      <c r="D4" s="95" t="s">
        <v>545</v>
      </c>
      <c r="E4" s="95" t="s">
        <v>546</v>
      </c>
      <c r="F4" s="95" t="s">
        <v>547</v>
      </c>
      <c r="G4" s="95" t="s">
        <v>548</v>
      </c>
      <c r="H4" s="95" t="s">
        <v>549</v>
      </c>
      <c r="I4" s="95" t="s">
        <v>550</v>
      </c>
      <c r="J4" s="95" t="s">
        <v>551</v>
      </c>
      <c r="K4" s="95" t="s">
        <v>552</v>
      </c>
      <c r="L4" s="95" t="s">
        <v>553</v>
      </c>
      <c r="M4" s="95" t="s">
        <v>554</v>
      </c>
      <c r="N4" s="95" t="s">
        <v>555</v>
      </c>
      <c r="O4" s="95" t="s">
        <v>556</v>
      </c>
      <c r="P4" s="95" t="s">
        <v>557</v>
      </c>
      <c r="Q4" s="95" t="s">
        <v>558</v>
      </c>
      <c r="R4" s="95" t="s">
        <v>559</v>
      </c>
      <c r="S4" s="95" t="s">
        <v>560</v>
      </c>
      <c r="T4" s="95" t="s">
        <v>561</v>
      </c>
      <c r="U4" s="95" t="s">
        <v>562</v>
      </c>
      <c r="V4" s="95" t="s">
        <v>563</v>
      </c>
      <c r="W4" s="95" t="s">
        <v>564</v>
      </c>
      <c r="X4" s="95" t="s">
        <v>565</v>
      </c>
    </row>
    <row r="5">
      <c r="A5" s="96">
        <v>1</v>
      </c>
      <c r="B5" s="123">
        <v>2</v>
      </c>
      <c r="C5" s="96">
        <v>49</v>
      </c>
      <c r="D5" s="96">
        <v>50</v>
      </c>
      <c r="E5" s="96">
        <v>51</v>
      </c>
      <c r="F5" s="96">
        <v>52</v>
      </c>
      <c r="G5" s="96">
        <v>53</v>
      </c>
      <c r="H5" s="96">
        <v>54</v>
      </c>
      <c r="I5" s="96">
        <v>55</v>
      </c>
      <c r="J5" s="96">
        <v>56</v>
      </c>
      <c r="K5" s="96">
        <v>57</v>
      </c>
      <c r="L5" s="96">
        <v>58</v>
      </c>
      <c r="M5" s="96">
        <v>59</v>
      </c>
      <c r="N5" s="96">
        <v>60</v>
      </c>
      <c r="O5" s="96">
        <v>61</v>
      </c>
      <c r="P5" s="96">
        <v>62</v>
      </c>
      <c r="Q5" s="96">
        <v>63</v>
      </c>
      <c r="R5" s="96">
        <v>64</v>
      </c>
      <c r="S5" s="96">
        <v>65</v>
      </c>
      <c r="T5" s="96">
        <v>66</v>
      </c>
      <c r="U5" s="96">
        <v>67</v>
      </c>
      <c r="V5" s="96">
        <v>68</v>
      </c>
      <c r="W5" s="96">
        <v>69</v>
      </c>
      <c r="X5" s="96">
        <v>70</v>
      </c>
    </row>
    <row r="6" ht="30" customHeight="1">
      <c r="A6" s="97" t="s">
        <v>30</v>
      </c>
      <c r="B6" s="124"/>
      <c r="C6" s="98">
        <f>C7+C13+C17+C29+C39+C49+C61+C76+C84+C98+C115+C125+C132+C137+C149+C152+C161+C170+C177+C182+C190+C193+C203+C205+C214+C223+C231+C242+C247+C258</f>
        <v>36386</v>
      </c>
      <c r="D6" s="98">
        <f>D7+D13+D17+D29+D39+D49+D61+D76+D84+D98+D115+D125+D132+D137+D149+D152+D161+D170+D177+D182+D190+D193+D203+D205+D214+D223+D231+D242+D247+D258</f>
        <v>115052</v>
      </c>
      <c r="E6" s="98">
        <f>E7+E13+E17+E29+E39+E49+E61+E76+E84+E98+E115+E125+E132+E137+E149+E152+E161+E170+E177+E182+E190+E193+E203+E205+E214+E223+E231+E242+E247+E258</f>
        <v>0</v>
      </c>
      <c r="F6" s="98">
        <f>F7+F13+F17+F29+F39+F49+F61+F76+F84+F98+F115+F125+F132+F137+F149+F152+F161+F170+F177+F182+F190+F193+F203+F205+F214+F223+F231+F242+F247+F258</f>
        <v>0</v>
      </c>
      <c r="G6" s="98">
        <f>G7+G13+G17+G29+G39+G49+G61+G76+G84+G98+G115+G125+G132+G137+G149+G152+G161+G170+G177+G182+G190+G193+G203+G205+G214+G223+G231+G242+G247+G258</f>
        <v>9098</v>
      </c>
      <c r="H6" s="98">
        <f>H7+H13+H17+H29+H39+H49+H61+H76+H84+H98+H115+H125+H132+H137+H149+H152+H161+H170+H177+H182+H190+H193+H203+H205+H214+H223+H231+H242+H247+H258</f>
        <v>258114</v>
      </c>
      <c r="I6" s="98">
        <f>I7+I13+I17+I29+I39+I49+I61+I76+I84+I98+I115+I125+I132+I137+I149+I152+I161+I170+I177+I182+I190+I193+I203+I205+I214+I223+I231+I242+I247+I258</f>
        <v>59382</v>
      </c>
      <c r="J6" s="98">
        <f>J7+J13+J17+J29+J39+J49+J61+J76+J84+J98+J115+J125+J132+J137+J149+J152+J161+J170+J177+J182+J190+J193+J203+J205+J214+J223+J231+J242+J247+J258</f>
        <v>62127</v>
      </c>
      <c r="K6" s="98">
        <f>K7+K13+K17+K29+K39+K49+K61+K76+K84+K98+K115+K125+K132+K137+K149+K152+K161+K170+K177+K182+K190+K193+K203+K205+K214+K223+K231+K242+K247+K258</f>
        <v>101694</v>
      </c>
      <c r="L6" s="98">
        <f>L7+L13+L17+L29+L39+L49+L61+L76+L84+L98+L115+L125+L132+L137+L149+L152+L161+L170+L177+L182+L190+L193+L203+L205+L214+L223+L231+L242+L247+L258</f>
        <v>0</v>
      </c>
      <c r="M6" s="98">
        <f>M7+M13+M17+M29+M39+M49+M61+M76+M84+M98+M115+M125+M132+M137+M149+M152+M161+M170+M177+M182+M190+M193+M203+M205+M214+M223+M231+M242+M247+M258</f>
        <v>0</v>
      </c>
      <c r="N6" s="98">
        <f>N7+N13+N17+N29+N39+N49+N61+N76+N84+N98+N115+N125+N132+N137+N149+N152+N161+N170+N177+N182+N190+N193+N203+N205+N214+N223+N231+N242+N247+N258</f>
        <v>0</v>
      </c>
      <c r="O6" s="98">
        <f>O7+O13+O17+O29+O39+O49+O61+O76+O84+O98+O115+O125+O132+O137+O149+O152+O161+O170+O177+O182+O190+O193+O203+O205+O214+O223+O231+O242+O247+O258</f>
        <v>0</v>
      </c>
      <c r="P6" s="98">
        <f>P7+P13+P17+P29+P39+P49+P61+P76+P84+P98+P115+P125+P132+P137+P149+P152+P161+P170+P177+P182+P190+P193+P203+P205+P214+P223+P231+P242+P247+P258</f>
        <v>22254</v>
      </c>
      <c r="Q6" s="98">
        <f>Q7+Q13+Q17+Q29+Q39+Q49+Q61+Q76+Q84+Q98+Q115+Q125+Q132+Q137+Q149+Q152+Q161+Q170+Q177+Q182+Q190+Q193+Q203+Q205+Q214+Q223+Q231+Q242+Q247+Q258</f>
        <v>13529</v>
      </c>
      <c r="R6" s="98">
        <f>R7+R13+R17+R29+R39+R49+R61+R76+R84+R98+R115+R125+R132+R137+R149+R152+R161+R170+R177+R182+R190+R193+R203+R205+R214+R223+R231+R242+R247+R258</f>
        <v>0</v>
      </c>
      <c r="S6" s="98">
        <f>S7+S13+S17+S29+S39+S49+S61+S76+S84+S98+S115+S125+S132+S137+S149+S152+S161+S170+S177+S182+S190+S193+S203+S205+S214+S223+S231+S242+S247+S258</f>
        <v>93635</v>
      </c>
      <c r="T6" s="98">
        <f>T7+T13+T17+T29+T39+T49+T61+T76+T84+T98+T115+T125+T132+T137+T149+T152+T161+T170+T177+T182+T190+T193+T203+T205+T214+T223+T231+T242+T247+T258</f>
        <v>260015</v>
      </c>
      <c r="U6" s="98">
        <f>U7+U13+U17+U29+U39+U49+U61+U76+U84+U98+U115+U125+U132+U137+U149+U152+U161+U170+U177+U182+U190+U193+U203+U205+U214+U223+U231+U242+U247+U258</f>
        <v>46552</v>
      </c>
      <c r="V6" s="98">
        <f>V7+V13+V17+V29+V39+V49+V61+V76+V84+V98+V115+V125+V132+V137+V149+V152+V161+V170+V177+V182+V190+V193+V203+V205+V214+V223+V231+V242+V247+V258</f>
        <v>8305</v>
      </c>
      <c r="W6" s="98">
        <f>W7+W13+W17+W29+W39+W49+W61+W76+W84+W98+W115+W125+W132+W137+W149+W152+W161+W170+W177+W182+W190+W193+W203+W205+W214+W223+W231+W242+W247+W258</f>
        <v>125</v>
      </c>
      <c r="X6" s="98">
        <f>X7+X13+X17+X29+X39+X49+X61+X76+X84+X98+X115+X125+X132+X137+X149+X152+X161+X170+X177+X182+X190+X193+X203+X205+X214+X223+X231+X242+X247+X258</f>
        <v>332</v>
      </c>
    </row>
    <row r="7">
      <c r="A7" s="99">
        <v>1</v>
      </c>
      <c r="B7" s="125" t="s">
        <v>31</v>
      </c>
      <c r="C7" s="126">
        <f>C8+C9+C10+C12</f>
        <v>500</v>
      </c>
      <c r="D7" s="126">
        <f>D8+D9+D10+D12</f>
        <v>7329</v>
      </c>
      <c r="E7" s="126">
        <f>E8+E9+E10+E12</f>
        <v>0</v>
      </c>
      <c r="F7" s="126">
        <f>F8+F9+F10+F12</f>
        <v>0</v>
      </c>
      <c r="G7" s="126">
        <f>G8+G9+G10+G12</f>
        <v>0</v>
      </c>
      <c r="H7" s="126">
        <f>H8+H9+H10+H12</f>
        <v>24889</v>
      </c>
      <c r="I7" s="126">
        <f>I8+I9+I10+I12</f>
        <v>18859</v>
      </c>
      <c r="J7" s="126">
        <f>J8+J9+J10+J12</f>
        <v>5958</v>
      </c>
      <c r="K7" s="126">
        <f>K8+K9+K10+K12</f>
        <v>4535</v>
      </c>
      <c r="L7" s="126">
        <f>L8+L9+L10+L12</f>
        <v>0</v>
      </c>
      <c r="M7" s="126">
        <f>M8+M9+M10+M12</f>
        <v>0</v>
      </c>
      <c r="N7" s="126">
        <f>N8+N9+N10+N12</f>
        <v>0</v>
      </c>
      <c r="O7" s="126">
        <f>O8+O9+O10+O12</f>
        <v>0</v>
      </c>
      <c r="P7" s="126">
        <f>P8+P9+P10+P12</f>
        <v>1360</v>
      </c>
      <c r="Q7" s="126">
        <f>Q8+Q9+Q10+Q12</f>
        <v>0</v>
      </c>
      <c r="R7" s="126">
        <f>R8+R9+R10+R12</f>
        <v>0</v>
      </c>
      <c r="S7" s="126">
        <f>S8+S9+S10+S12</f>
        <v>26783</v>
      </c>
      <c r="T7" s="126">
        <f>T8+T9+T10+T12</f>
        <v>42504</v>
      </c>
      <c r="U7" s="126">
        <f>U8+U9+U10+U12</f>
        <v>0</v>
      </c>
      <c r="V7" s="126">
        <f>V8+V9+V10+V12</f>
        <v>0</v>
      </c>
      <c r="W7" s="126">
        <f>W8+W9+W10+W12</f>
        <v>0</v>
      </c>
      <c r="X7" s="126">
        <f>X8+X9+X10+X12</f>
        <v>0</v>
      </c>
    </row>
    <row r="8" ht="24">
      <c r="A8" s="102" t="s">
        <v>32</v>
      </c>
      <c r="B8" s="127" t="s">
        <v>33</v>
      </c>
      <c r="C8" s="128">
        <v>450</v>
      </c>
      <c r="D8" s="129">
        <v>2553</v>
      </c>
      <c r="E8" s="104"/>
      <c r="F8" s="105"/>
      <c r="G8" s="104"/>
      <c r="H8" s="104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6"/>
      <c r="U8" s="106"/>
      <c r="V8" s="106"/>
      <c r="W8" s="106"/>
      <c r="X8" s="106"/>
    </row>
    <row r="9" ht="24">
      <c r="A9" s="102" t="s">
        <v>34</v>
      </c>
      <c r="B9" s="127" t="s">
        <v>35</v>
      </c>
      <c r="C9" s="130"/>
      <c r="D9" s="131"/>
      <c r="E9" s="104"/>
      <c r="F9" s="105"/>
      <c r="G9" s="104"/>
      <c r="H9" s="104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6"/>
      <c r="U9" s="106"/>
      <c r="V9" s="106"/>
      <c r="W9" s="106"/>
      <c r="X9" s="106"/>
    </row>
    <row r="10">
      <c r="A10" s="102" t="s">
        <v>36</v>
      </c>
      <c r="B10" s="127" t="s">
        <v>37</v>
      </c>
      <c r="C10" s="128">
        <v>40</v>
      </c>
      <c r="D10" s="107">
        <v>4686</v>
      </c>
      <c r="E10" s="104"/>
      <c r="F10" s="106"/>
      <c r="G10" s="104"/>
      <c r="H10" s="128">
        <v>24339</v>
      </c>
      <c r="I10" s="107">
        <v>18594</v>
      </c>
      <c r="J10" s="107">
        <v>5593</v>
      </c>
      <c r="K10" s="107">
        <v>4535</v>
      </c>
      <c r="L10" s="106"/>
      <c r="M10" s="106"/>
      <c r="N10" s="106"/>
      <c r="O10" s="106"/>
      <c r="P10" s="107">
        <v>1360</v>
      </c>
      <c r="Q10" s="106"/>
      <c r="R10" s="106"/>
      <c r="S10" s="107">
        <v>26758</v>
      </c>
      <c r="T10" s="107">
        <v>42480</v>
      </c>
      <c r="U10" s="107"/>
      <c r="V10" s="106"/>
      <c r="W10" s="106"/>
      <c r="X10" s="106"/>
    </row>
    <row r="11">
      <c r="A11" s="102" t="s">
        <v>38</v>
      </c>
      <c r="B11" s="127" t="s">
        <v>39</v>
      </c>
      <c r="C11" s="130"/>
      <c r="D11" s="108"/>
      <c r="E11" s="104"/>
      <c r="F11" s="106"/>
      <c r="G11" s="104"/>
      <c r="H11" s="130"/>
      <c r="I11" s="108"/>
      <c r="J11" s="108"/>
      <c r="K11" s="108"/>
      <c r="L11" s="106"/>
      <c r="M11" s="106"/>
      <c r="N11" s="106"/>
      <c r="O11" s="106"/>
      <c r="P11" s="108"/>
      <c r="Q11" s="106"/>
      <c r="R11" s="106"/>
      <c r="S11" s="108"/>
      <c r="T11" s="108"/>
      <c r="U11" s="108"/>
      <c r="V11" s="106"/>
      <c r="W11" s="106"/>
      <c r="X11" s="106"/>
    </row>
    <row r="12" ht="24">
      <c r="A12" s="102" t="s">
        <v>40</v>
      </c>
      <c r="B12" s="127" t="s">
        <v>41</v>
      </c>
      <c r="C12" s="104">
        <v>10</v>
      </c>
      <c r="D12" s="106">
        <v>90</v>
      </c>
      <c r="E12" s="104"/>
      <c r="F12" s="106"/>
      <c r="G12" s="104"/>
      <c r="H12" s="104">
        <v>550</v>
      </c>
      <c r="I12" s="106">
        <v>265</v>
      </c>
      <c r="J12" s="106">
        <v>365</v>
      </c>
      <c r="K12" s="106"/>
      <c r="L12" s="106"/>
      <c r="M12" s="106"/>
      <c r="N12" s="106"/>
      <c r="O12" s="106"/>
      <c r="P12" s="106"/>
      <c r="Q12" s="106"/>
      <c r="R12" s="106"/>
      <c r="S12" s="106">
        <v>25</v>
      </c>
      <c r="T12" s="106">
        <v>24</v>
      </c>
      <c r="U12" s="106"/>
      <c r="V12" s="106"/>
      <c r="W12" s="106"/>
      <c r="X12" s="106"/>
    </row>
    <row r="13">
      <c r="A13" s="132">
        <v>2</v>
      </c>
      <c r="B13" s="133" t="s">
        <v>42</v>
      </c>
      <c r="C13" s="101">
        <f>C14+C15+C16</f>
        <v>738</v>
      </c>
      <c r="D13" s="101">
        <f>D14+D15+D16</f>
        <v>4422</v>
      </c>
      <c r="E13" s="101">
        <f>E14+E15+E16</f>
        <v>0</v>
      </c>
      <c r="F13" s="101">
        <f>F14+F15+F16</f>
        <v>0</v>
      </c>
      <c r="G13" s="101">
        <f>G14+G15+G16</f>
        <v>0</v>
      </c>
      <c r="H13" s="101">
        <f>H14+H15+H16</f>
        <v>3809</v>
      </c>
      <c r="I13" s="101">
        <f>I14+I15+I16</f>
        <v>2835</v>
      </c>
      <c r="J13" s="101">
        <f>J14+J15+J16</f>
        <v>2671</v>
      </c>
      <c r="K13" s="101">
        <f>K14+K15+K16</f>
        <v>6060</v>
      </c>
      <c r="L13" s="101">
        <f>L14+L15+L16</f>
        <v>0</v>
      </c>
      <c r="M13" s="101">
        <f>M14+M15+M16</f>
        <v>0</v>
      </c>
      <c r="N13" s="101">
        <f>N14+N15+N16</f>
        <v>0</v>
      </c>
      <c r="O13" s="101">
        <f>O14+O15+O16</f>
        <v>0</v>
      </c>
      <c r="P13" s="101">
        <f>P14+P15+P16</f>
        <v>3447</v>
      </c>
      <c r="Q13" s="101">
        <f>Q14+Q15+Q16</f>
        <v>1890</v>
      </c>
      <c r="R13" s="101">
        <f>R14+R15+R16</f>
        <v>0</v>
      </c>
      <c r="S13" s="101">
        <f>S14+S15+S16</f>
        <v>3177</v>
      </c>
      <c r="T13" s="101">
        <f>T14+T15+T16</f>
        <v>3851</v>
      </c>
      <c r="U13" s="101">
        <f>U14+U15+U16</f>
        <v>2613</v>
      </c>
      <c r="V13" s="101">
        <f>V14+V15+V16</f>
        <v>2966</v>
      </c>
      <c r="W13" s="101">
        <f>W14+W15+W16</f>
        <v>0</v>
      </c>
      <c r="X13" s="101">
        <f>X14+X15+X16</f>
        <v>0</v>
      </c>
    </row>
    <row r="14" ht="24">
      <c r="A14" s="102" t="s">
        <v>43</v>
      </c>
      <c r="B14" s="134" t="s">
        <v>44</v>
      </c>
      <c r="C14" s="101"/>
      <c r="D14" s="106"/>
      <c r="E14" s="101"/>
      <c r="F14" s="106"/>
      <c r="G14" s="101"/>
      <c r="H14" s="101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</row>
    <row r="15">
      <c r="A15" s="102" t="s">
        <v>45</v>
      </c>
      <c r="B15" s="127" t="s">
        <v>46</v>
      </c>
      <c r="C15" s="104"/>
      <c r="D15" s="106">
        <v>3404</v>
      </c>
      <c r="E15" s="104"/>
      <c r="F15" s="106"/>
      <c r="G15" s="104"/>
      <c r="H15" s="104">
        <v>2155</v>
      </c>
      <c r="I15" s="106">
        <v>2199</v>
      </c>
      <c r="J15" s="106">
        <v>2289</v>
      </c>
      <c r="K15" s="106">
        <v>2969</v>
      </c>
      <c r="L15" s="106"/>
      <c r="M15" s="106"/>
      <c r="N15" s="106"/>
      <c r="O15" s="106"/>
      <c r="P15" s="106">
        <v>3447</v>
      </c>
      <c r="Q15" s="106">
        <v>1890</v>
      </c>
      <c r="R15" s="106"/>
      <c r="S15" s="106">
        <v>3177</v>
      </c>
      <c r="T15" s="106">
        <v>3050</v>
      </c>
      <c r="U15" s="106">
        <v>2613</v>
      </c>
      <c r="V15" s="106">
        <v>2966</v>
      </c>
      <c r="W15" s="106"/>
      <c r="X15" s="106"/>
    </row>
    <row r="16">
      <c r="A16" s="102" t="s">
        <v>47</v>
      </c>
      <c r="B16" s="127" t="s">
        <v>48</v>
      </c>
      <c r="C16" s="104">
        <v>738</v>
      </c>
      <c r="D16" s="106">
        <v>1018</v>
      </c>
      <c r="E16" s="104"/>
      <c r="F16" s="106"/>
      <c r="G16" s="104"/>
      <c r="H16" s="104">
        <v>1654</v>
      </c>
      <c r="I16" s="106">
        <v>636</v>
      </c>
      <c r="J16" s="106">
        <v>382</v>
      </c>
      <c r="K16" s="106">
        <v>3091</v>
      </c>
      <c r="L16" s="106"/>
      <c r="M16" s="106"/>
      <c r="N16" s="106"/>
      <c r="O16" s="106"/>
      <c r="P16" s="106"/>
      <c r="Q16" s="106"/>
      <c r="R16" s="106"/>
      <c r="S16" s="106"/>
      <c r="T16" s="106">
        <v>801</v>
      </c>
      <c r="U16" s="106"/>
      <c r="V16" s="106"/>
      <c r="W16" s="106"/>
      <c r="X16" s="106"/>
    </row>
    <row r="17">
      <c r="A17" s="132">
        <v>3</v>
      </c>
      <c r="B17" s="133" t="s">
        <v>49</v>
      </c>
      <c r="C17" s="101">
        <f>C18+C20+C21+C22+C23+C24+C25+C26+C27+C28</f>
        <v>0</v>
      </c>
      <c r="D17" s="101">
        <f>D18+D20+D21+D22+D23+D24+D25+D26+D27+D28</f>
        <v>38</v>
      </c>
      <c r="E17" s="101">
        <f>E18+E20+E21+E22+E23+E24+E25+E26+E27+E28</f>
        <v>0</v>
      </c>
      <c r="F17" s="101">
        <f>F18+F20+F21+F22+F23+F24+F25+F26+F27+F28</f>
        <v>0</v>
      </c>
      <c r="G17" s="101">
        <f>G18+G20+G21+G22+G23+G24+G25+G26+G27+G28</f>
        <v>45</v>
      </c>
      <c r="H17" s="101">
        <f>H18+H20+H21+H22+H23+H24+H25+H26+H27+H28</f>
        <v>1617</v>
      </c>
      <c r="I17" s="101">
        <f>I18+I20+I21+I22+I23+I24+I25+I26+I27+I28</f>
        <v>428</v>
      </c>
      <c r="J17" s="101">
        <f>J18+J20+J21+J22+J23+J24+J25+J26+J27+J28</f>
        <v>259</v>
      </c>
      <c r="K17" s="101">
        <f>K18+K20+K21+K22+K23+K24+K25+K26+K27+K28</f>
        <v>783</v>
      </c>
      <c r="L17" s="101">
        <f>L18+L20+L21+L22+L23+L24+L25+L26+L27+L28</f>
        <v>0</v>
      </c>
      <c r="M17" s="101">
        <f>M18+M20+M21+M22+M23+M24+M25+M26+M27+M28</f>
        <v>0</v>
      </c>
      <c r="N17" s="101">
        <f>N18+N20+N21+N22+N23+N24+N25+N26+N27+N28</f>
        <v>0</v>
      </c>
      <c r="O17" s="101">
        <f>O18+O20+O21+O22+O23+O24+O25+O26+O27+O28</f>
        <v>0</v>
      </c>
      <c r="P17" s="101">
        <f>P18+P20+P21+P22+P23+P24+P25+P26+P27+P28</f>
        <v>113</v>
      </c>
      <c r="Q17" s="101">
        <f>Q18+Q20+Q21+Q22+Q23+Q24+Q25+Q26+Q27+Q28</f>
        <v>203</v>
      </c>
      <c r="R17" s="101">
        <f>R18+R20+R21+R22+R23+R24+R25+R26+R27+R28</f>
        <v>0</v>
      </c>
      <c r="S17" s="101">
        <f>S18+S20+S21+S22+S23+S24+S25+S26+S27+S28</f>
        <v>133</v>
      </c>
      <c r="T17" s="101">
        <f>T18+T20+T21+T22+T23+T24+T25+T26+T27+T28</f>
        <v>35</v>
      </c>
      <c r="U17" s="101">
        <f>U18+U20+U21+U22+U23+U24+U25+U26+U27+U28</f>
        <v>61</v>
      </c>
      <c r="V17" s="101">
        <f>V18+V20+V21+V22+V23+V24+V25+V26+V27+V28</f>
        <v>0</v>
      </c>
      <c r="W17" s="101">
        <f>W18+W20+W21+W22+W23+W24+W25+W26+W27+W28</f>
        <v>0</v>
      </c>
      <c r="X17" s="101">
        <f>X18+X20+X21+X22+X23+X24+X25+X26+X27+X28</f>
        <v>0</v>
      </c>
    </row>
    <row r="18" ht="24">
      <c r="A18" s="102" t="s">
        <v>50</v>
      </c>
      <c r="B18" s="127" t="s">
        <v>51</v>
      </c>
      <c r="C18" s="104"/>
      <c r="D18" s="106"/>
      <c r="E18" s="104"/>
      <c r="F18" s="106"/>
      <c r="G18" s="104"/>
      <c r="H18" s="104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</row>
    <row r="19" ht="24">
      <c r="A19" s="102" t="s">
        <v>52</v>
      </c>
      <c r="B19" s="127" t="s">
        <v>53</v>
      </c>
      <c r="C19" s="104"/>
      <c r="D19" s="107"/>
      <c r="E19" s="104"/>
      <c r="F19" s="106"/>
      <c r="G19" s="104"/>
      <c r="H19" s="128"/>
      <c r="I19" s="107"/>
      <c r="J19" s="107"/>
      <c r="K19" s="107"/>
      <c r="L19" s="106"/>
      <c r="M19" s="106"/>
      <c r="N19" s="106"/>
      <c r="O19" s="106"/>
      <c r="P19" s="107"/>
      <c r="Q19" s="107"/>
      <c r="R19" s="106"/>
      <c r="S19" s="107"/>
      <c r="T19" s="106"/>
      <c r="U19" s="107"/>
      <c r="V19" s="106"/>
      <c r="W19" s="106"/>
      <c r="X19" s="106"/>
    </row>
    <row r="20">
      <c r="A20" s="102" t="s">
        <v>54</v>
      </c>
      <c r="B20" s="127" t="s">
        <v>55</v>
      </c>
      <c r="C20" s="104"/>
      <c r="D20" s="107">
        <v>38</v>
      </c>
      <c r="E20" s="104"/>
      <c r="F20" s="106"/>
      <c r="G20" s="104"/>
      <c r="H20" s="128">
        <v>1476</v>
      </c>
      <c r="I20" s="107">
        <v>170</v>
      </c>
      <c r="J20" s="107">
        <v>221</v>
      </c>
      <c r="K20" s="107">
        <v>783</v>
      </c>
      <c r="L20" s="106"/>
      <c r="M20" s="106"/>
      <c r="N20" s="106"/>
      <c r="O20" s="106"/>
      <c r="P20" s="107">
        <v>71</v>
      </c>
      <c r="Q20" s="107">
        <v>203</v>
      </c>
      <c r="R20" s="106"/>
      <c r="S20" s="107">
        <v>133</v>
      </c>
      <c r="T20" s="106"/>
      <c r="U20" s="107">
        <v>61</v>
      </c>
      <c r="V20" s="106"/>
      <c r="W20" s="106"/>
      <c r="X20" s="106"/>
    </row>
    <row r="21">
      <c r="A21" s="102" t="s">
        <v>56</v>
      </c>
      <c r="B21" s="127" t="s">
        <v>57</v>
      </c>
      <c r="C21" s="104"/>
      <c r="D21" s="111"/>
      <c r="E21" s="104"/>
      <c r="F21" s="106"/>
      <c r="G21" s="104"/>
      <c r="H21" s="135"/>
      <c r="I21" s="111"/>
      <c r="J21" s="111"/>
      <c r="K21" s="111"/>
      <c r="L21" s="106"/>
      <c r="M21" s="106"/>
      <c r="N21" s="106"/>
      <c r="O21" s="106"/>
      <c r="P21" s="111"/>
      <c r="Q21" s="111"/>
      <c r="R21" s="106"/>
      <c r="S21" s="111"/>
      <c r="T21" s="106"/>
      <c r="U21" s="111"/>
      <c r="V21" s="106"/>
      <c r="W21" s="106"/>
      <c r="X21" s="106"/>
    </row>
    <row r="22">
      <c r="A22" s="102" t="s">
        <v>58</v>
      </c>
      <c r="B22" s="127" t="s">
        <v>59</v>
      </c>
      <c r="C22" s="104"/>
      <c r="D22" s="108"/>
      <c r="E22" s="104"/>
      <c r="F22" s="106"/>
      <c r="G22" s="104"/>
      <c r="H22" s="130"/>
      <c r="I22" s="108"/>
      <c r="J22" s="108"/>
      <c r="K22" s="108"/>
      <c r="L22" s="106"/>
      <c r="M22" s="106"/>
      <c r="N22" s="106"/>
      <c r="O22" s="106"/>
      <c r="P22" s="108"/>
      <c r="Q22" s="108"/>
      <c r="R22" s="106"/>
      <c r="S22" s="108"/>
      <c r="T22" s="106"/>
      <c r="U22" s="108"/>
      <c r="V22" s="106"/>
      <c r="W22" s="106"/>
      <c r="X22" s="106"/>
    </row>
    <row r="23" ht="24">
      <c r="A23" s="102" t="s">
        <v>60</v>
      </c>
      <c r="B23" s="127" t="s">
        <v>61</v>
      </c>
      <c r="C23" s="104"/>
      <c r="D23" s="106"/>
      <c r="E23" s="104"/>
      <c r="F23" s="106"/>
      <c r="G23" s="104"/>
      <c r="H23" s="104">
        <v>71</v>
      </c>
      <c r="I23" s="106">
        <v>214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</row>
    <row r="24">
      <c r="A24" s="102" t="s">
        <v>62</v>
      </c>
      <c r="B24" s="127" t="s">
        <v>63</v>
      </c>
      <c r="C24" s="104"/>
      <c r="D24" s="106"/>
      <c r="E24" s="104"/>
      <c r="F24" s="106"/>
      <c r="G24" s="104"/>
      <c r="H24" s="104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</row>
    <row r="25">
      <c r="A25" s="102" t="s">
        <v>64</v>
      </c>
      <c r="B25" s="127" t="s">
        <v>65</v>
      </c>
      <c r="C25" s="104"/>
      <c r="D25" s="106"/>
      <c r="E25" s="104"/>
      <c r="F25" s="106"/>
      <c r="G25" s="104"/>
      <c r="H25" s="104"/>
      <c r="I25" s="106"/>
      <c r="J25" s="106"/>
      <c r="K25" s="106"/>
      <c r="L25" s="106"/>
      <c r="M25" s="106"/>
      <c r="N25" s="106"/>
      <c r="O25" s="106"/>
      <c r="P25" s="106">
        <v>42</v>
      </c>
      <c r="Q25" s="106"/>
      <c r="R25" s="106"/>
      <c r="S25" s="106"/>
      <c r="T25" s="106"/>
      <c r="U25" s="106"/>
      <c r="V25" s="106"/>
      <c r="W25" s="106"/>
      <c r="X25" s="106"/>
    </row>
    <row r="26">
      <c r="A26" s="102" t="s">
        <v>66</v>
      </c>
      <c r="B26" s="127" t="s">
        <v>67</v>
      </c>
      <c r="C26" s="104"/>
      <c r="D26" s="106"/>
      <c r="E26" s="104"/>
      <c r="F26" s="106"/>
      <c r="G26" s="104">
        <v>45</v>
      </c>
      <c r="H26" s="104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</row>
    <row r="27">
      <c r="A27" s="102" t="s">
        <v>68</v>
      </c>
      <c r="B27" s="127" t="s">
        <v>69</v>
      </c>
      <c r="C27" s="104"/>
      <c r="D27" s="106"/>
      <c r="E27" s="104"/>
      <c r="F27" s="106"/>
      <c r="G27" s="104"/>
      <c r="H27" s="104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</row>
    <row r="28">
      <c r="A28" s="102" t="s">
        <v>70</v>
      </c>
      <c r="B28" s="127" t="s">
        <v>71</v>
      </c>
      <c r="C28" s="104"/>
      <c r="D28" s="106"/>
      <c r="E28" s="104"/>
      <c r="F28" s="106"/>
      <c r="G28" s="104"/>
      <c r="H28" s="104">
        <v>70</v>
      </c>
      <c r="I28" s="106">
        <v>44</v>
      </c>
      <c r="J28" s="106">
        <v>38</v>
      </c>
      <c r="K28" s="106"/>
      <c r="L28" s="106"/>
      <c r="M28" s="106"/>
      <c r="N28" s="106"/>
      <c r="O28" s="106"/>
      <c r="P28" s="106"/>
      <c r="Q28" s="106"/>
      <c r="R28" s="106"/>
      <c r="S28" s="106"/>
      <c r="T28" s="106">
        <v>35</v>
      </c>
      <c r="U28" s="106"/>
      <c r="V28" s="106"/>
      <c r="W28" s="106"/>
      <c r="X28" s="106"/>
    </row>
    <row r="29">
      <c r="A29" s="132">
        <v>4</v>
      </c>
      <c r="B29" s="133" t="s">
        <v>72</v>
      </c>
      <c r="C29" s="101">
        <f>C30+C31+C33+C34+C35+C36+C37+C38</f>
        <v>0</v>
      </c>
      <c r="D29" s="101">
        <f>D30+D31+D33+D34+D35+D36+D37+D38</f>
        <v>3261</v>
      </c>
      <c r="E29" s="101">
        <f>E30+E31+E33+E34+E35+E36+E37+E38</f>
        <v>0</v>
      </c>
      <c r="F29" s="101">
        <f>F30+F31+F33+F34+F35+F36+F37+F38</f>
        <v>0</v>
      </c>
      <c r="G29" s="101">
        <f>G30+G31+G33+G34+G35+G36+G37+G38</f>
        <v>751</v>
      </c>
      <c r="H29" s="101">
        <f>H30+H31+H33+H34+H35+H36+H37+H38</f>
        <v>9531</v>
      </c>
      <c r="I29" s="101">
        <f>I30+I31+I33+I34+I35+I36+I37+I38</f>
        <v>1460</v>
      </c>
      <c r="J29" s="101">
        <f>J30+J31+J33+J34+J35+J36+J37+J38</f>
        <v>6030</v>
      </c>
      <c r="K29" s="101">
        <f>K30+K31+K33+K34+K35+K36+K37+K38</f>
        <v>8122</v>
      </c>
      <c r="L29" s="101">
        <f>L30+L31+L33+L34+L35+L36+L37+L38</f>
        <v>0</v>
      </c>
      <c r="M29" s="101">
        <f>M30+M31+M33+M34+M35+M36+M37+M38</f>
        <v>0</v>
      </c>
      <c r="N29" s="101">
        <f>N30+N31+N33+N34+N35+N36+N37+N38</f>
        <v>0</v>
      </c>
      <c r="O29" s="101">
        <f>O30+O31+O33+O34+O35+O36+O37+O38</f>
        <v>0</v>
      </c>
      <c r="P29" s="101">
        <f>P30+P31+P33+P34+P35+P36+P37+P38</f>
        <v>943</v>
      </c>
      <c r="Q29" s="101">
        <f>Q30+Q31+Q33+Q34+Q35+Q36+Q37+Q38</f>
        <v>893</v>
      </c>
      <c r="R29" s="101">
        <f>R30+R31+R33+R34+R35+R36+R37+R38</f>
        <v>0</v>
      </c>
      <c r="S29" s="101">
        <f>S30+S31+S33+S34+S35+S36+S37+S38</f>
        <v>175</v>
      </c>
      <c r="T29" s="101">
        <f>T30+T31+T33+T34+T35+T36+T37+T38</f>
        <v>2039</v>
      </c>
      <c r="U29" s="101">
        <f>U30+U31+U33+U34+U35+U36+U37+U38</f>
        <v>649</v>
      </c>
      <c r="V29" s="101">
        <f>V30+V31+V33+V34+V35+V36+V37+V38</f>
        <v>434</v>
      </c>
      <c r="W29" s="101">
        <f>W30+W31+W33+W34+W35+W36+W37+W38</f>
        <v>0</v>
      </c>
      <c r="X29" s="101">
        <f>X30+X31+X33+X34+X35+X36+X37+X38</f>
        <v>0</v>
      </c>
    </row>
    <row r="30" ht="24">
      <c r="A30" s="102" t="s">
        <v>73</v>
      </c>
      <c r="B30" s="127" t="s">
        <v>74</v>
      </c>
      <c r="C30" s="104"/>
      <c r="D30" s="107">
        <v>109</v>
      </c>
      <c r="E30" s="104"/>
      <c r="F30" s="106"/>
      <c r="G30" s="104"/>
      <c r="H30" s="104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</row>
    <row r="31" ht="24">
      <c r="A31" s="102" t="s">
        <v>75</v>
      </c>
      <c r="B31" s="127" t="s">
        <v>76</v>
      </c>
      <c r="C31" s="104"/>
      <c r="D31" s="111"/>
      <c r="E31" s="104"/>
      <c r="F31" s="106"/>
      <c r="G31" s="104"/>
      <c r="H31" s="104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</row>
    <row r="32" ht="24">
      <c r="A32" s="102" t="s">
        <v>77</v>
      </c>
      <c r="B32" s="127" t="s">
        <v>78</v>
      </c>
      <c r="C32" s="104"/>
      <c r="D32" s="108"/>
      <c r="E32" s="104"/>
      <c r="F32" s="106"/>
      <c r="G32" s="104"/>
      <c r="H32" s="104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</row>
    <row r="33">
      <c r="A33" s="102" t="s">
        <v>79</v>
      </c>
      <c r="B33" s="127" t="s">
        <v>80</v>
      </c>
      <c r="C33" s="104"/>
      <c r="D33" s="106">
        <v>2222</v>
      </c>
      <c r="E33" s="104"/>
      <c r="F33" s="106"/>
      <c r="G33" s="104"/>
      <c r="H33" s="104">
        <v>6201</v>
      </c>
      <c r="I33" s="106"/>
      <c r="J33" s="106">
        <v>5322</v>
      </c>
      <c r="K33" s="106">
        <v>4702</v>
      </c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</row>
    <row r="34">
      <c r="A34" s="102" t="s">
        <v>81</v>
      </c>
      <c r="B34" s="127" t="s">
        <v>82</v>
      </c>
      <c r="C34" s="104"/>
      <c r="D34" s="107">
        <v>391</v>
      </c>
      <c r="E34" s="104"/>
      <c r="F34" s="106"/>
      <c r="G34" s="128"/>
      <c r="H34" s="128">
        <v>1920</v>
      </c>
      <c r="I34" s="107">
        <v>700</v>
      </c>
      <c r="J34" s="107">
        <v>230</v>
      </c>
      <c r="K34" s="107">
        <v>1950</v>
      </c>
      <c r="L34" s="106"/>
      <c r="M34" s="106"/>
      <c r="N34" s="106"/>
      <c r="O34" s="106"/>
      <c r="P34" s="107">
        <v>278</v>
      </c>
      <c r="Q34" s="107">
        <v>489</v>
      </c>
      <c r="R34" s="106"/>
      <c r="S34" s="106"/>
      <c r="T34" s="107">
        <v>1027</v>
      </c>
      <c r="U34" s="107">
        <v>245</v>
      </c>
      <c r="V34" s="107">
        <v>112</v>
      </c>
      <c r="W34" s="106"/>
      <c r="X34" s="106"/>
    </row>
    <row r="35">
      <c r="A35" s="102" t="s">
        <v>83</v>
      </c>
      <c r="B35" s="127" t="s">
        <v>84</v>
      </c>
      <c r="C35" s="104"/>
      <c r="D35" s="108"/>
      <c r="E35" s="104"/>
      <c r="F35" s="106"/>
      <c r="G35" s="130"/>
      <c r="H35" s="130"/>
      <c r="I35" s="108"/>
      <c r="J35" s="108"/>
      <c r="K35" s="108"/>
      <c r="L35" s="106"/>
      <c r="M35" s="106"/>
      <c r="N35" s="106"/>
      <c r="O35" s="106"/>
      <c r="P35" s="108"/>
      <c r="Q35" s="108"/>
      <c r="R35" s="106"/>
      <c r="S35" s="106"/>
      <c r="T35" s="108"/>
      <c r="U35" s="108"/>
      <c r="V35" s="108"/>
      <c r="W35" s="106"/>
      <c r="X35" s="106"/>
    </row>
    <row r="36" ht="24">
      <c r="A36" s="102" t="s">
        <v>85</v>
      </c>
      <c r="B36" s="127" t="s">
        <v>86</v>
      </c>
      <c r="C36" s="104"/>
      <c r="D36" s="106"/>
      <c r="E36" s="104"/>
      <c r="F36" s="106"/>
      <c r="G36" s="104">
        <v>751</v>
      </c>
      <c r="H36" s="104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</row>
    <row r="37" ht="24">
      <c r="A37" s="102" t="s">
        <v>87</v>
      </c>
      <c r="B37" s="127" t="s">
        <v>88</v>
      </c>
      <c r="C37" s="104"/>
      <c r="D37" s="106">
        <v>230</v>
      </c>
      <c r="E37" s="104"/>
      <c r="F37" s="106"/>
      <c r="G37" s="104"/>
      <c r="H37" s="104">
        <v>480</v>
      </c>
      <c r="I37" s="106">
        <v>130</v>
      </c>
      <c r="J37" s="106">
        <v>86</v>
      </c>
      <c r="K37" s="106">
        <v>425</v>
      </c>
      <c r="L37" s="106"/>
      <c r="M37" s="106"/>
      <c r="N37" s="106"/>
      <c r="O37" s="106"/>
      <c r="P37" s="106">
        <v>120</v>
      </c>
      <c r="Q37" s="106">
        <v>68</v>
      </c>
      <c r="R37" s="106"/>
      <c r="S37" s="106">
        <v>175</v>
      </c>
      <c r="T37" s="106">
        <v>68</v>
      </c>
      <c r="U37" s="106">
        <v>48</v>
      </c>
      <c r="V37" s="106"/>
      <c r="W37" s="106"/>
      <c r="X37" s="106"/>
    </row>
    <row r="38">
      <c r="A38" s="102" t="s">
        <v>89</v>
      </c>
      <c r="B38" s="127" t="s">
        <v>90</v>
      </c>
      <c r="C38" s="104"/>
      <c r="D38" s="106">
        <v>309</v>
      </c>
      <c r="E38" s="104"/>
      <c r="F38" s="106"/>
      <c r="G38" s="104"/>
      <c r="H38" s="104">
        <v>930</v>
      </c>
      <c r="I38" s="106">
        <v>630</v>
      </c>
      <c r="J38" s="106">
        <v>392</v>
      </c>
      <c r="K38" s="106">
        <v>1045</v>
      </c>
      <c r="L38" s="106"/>
      <c r="M38" s="106"/>
      <c r="N38" s="106"/>
      <c r="O38" s="106"/>
      <c r="P38" s="106">
        <v>545</v>
      </c>
      <c r="Q38" s="106">
        <v>336</v>
      </c>
      <c r="R38" s="106"/>
      <c r="S38" s="106"/>
      <c r="T38" s="106">
        <v>944</v>
      </c>
      <c r="U38" s="106">
        <v>356</v>
      </c>
      <c r="V38" s="106">
        <v>322</v>
      </c>
      <c r="W38" s="106"/>
      <c r="X38" s="106"/>
    </row>
    <row r="39">
      <c r="A39" s="132">
        <v>5</v>
      </c>
      <c r="B39" s="133" t="s">
        <v>91</v>
      </c>
      <c r="C39" s="101">
        <f>C40+C42+C43+C44+C45+C46+C47+C48</f>
        <v>374</v>
      </c>
      <c r="D39" s="101">
        <f>D40+D42+D43+D44+D45+D46+D47+D48</f>
        <v>1741</v>
      </c>
      <c r="E39" s="101">
        <f>E40+E42+E43+E44+E45+E46+E47+E48</f>
        <v>0</v>
      </c>
      <c r="F39" s="101">
        <f>F40+F42+F43+F44+F45+F46+F47+F48</f>
        <v>0</v>
      </c>
      <c r="G39" s="101">
        <f>G40+G42+G43+G44+G45+G46+G47+G48</f>
        <v>677</v>
      </c>
      <c r="H39" s="101">
        <f>H40+H42+H43+H44+H45+H46+H47+H48</f>
        <v>1855</v>
      </c>
      <c r="I39" s="101">
        <f>I40+I42+I43+I44+I45+I46+I47+I48</f>
        <v>536</v>
      </c>
      <c r="J39" s="101">
        <f>J40+J42+J43+J44+J45+J46+J47+J48</f>
        <v>960</v>
      </c>
      <c r="K39" s="101">
        <f>K40+K42+K43+K44+K45+K46+K47+K48</f>
        <v>1318</v>
      </c>
      <c r="L39" s="101">
        <f>L40+L42+L43+L44+L45+L46+L47+L48</f>
        <v>0</v>
      </c>
      <c r="M39" s="101">
        <f>M40+M42+M43+M44+M45+M46+M47+M48</f>
        <v>0</v>
      </c>
      <c r="N39" s="101">
        <f>N40+N42+N43+N44+N45+N46+N47+N48</f>
        <v>0</v>
      </c>
      <c r="O39" s="101">
        <f>O40+O42+O43+O44+O45+O46+O47+O48</f>
        <v>0</v>
      </c>
      <c r="P39" s="101">
        <f>P40+P42+P43+P44+P45+P46+P47+P48</f>
        <v>638</v>
      </c>
      <c r="Q39" s="101">
        <f>Q40+Q42+Q43+Q44+Q45+Q46+Q47+Q48</f>
        <v>250</v>
      </c>
      <c r="R39" s="101">
        <f>R40+R42+R43+R44+R45+R46+R47+R48</f>
        <v>0</v>
      </c>
      <c r="S39" s="101">
        <f>S40+S42+S43+S44+S45+S46+S47+S48</f>
        <v>0</v>
      </c>
      <c r="T39" s="101">
        <f>T40+T42+T43+T44+T45+T46+T47+T48</f>
        <v>1023</v>
      </c>
      <c r="U39" s="101">
        <f>U40+U42+U43+U44+U45+U46+U47+U48</f>
        <v>693</v>
      </c>
      <c r="V39" s="101">
        <f>V40+V42+V43+V44+V45+V46+V47+V48</f>
        <v>80</v>
      </c>
      <c r="W39" s="101">
        <f>W40+W42+W43+W44+W45+W46+W47+W48</f>
        <v>0</v>
      </c>
      <c r="X39" s="101">
        <f>X40+X42+X43+X44+X45+X46+X47+X48</f>
        <v>0</v>
      </c>
    </row>
    <row r="40">
      <c r="A40" s="102" t="s">
        <v>92</v>
      </c>
      <c r="B40" s="127" t="s">
        <v>566</v>
      </c>
      <c r="C40" s="104"/>
      <c r="D40" s="107">
        <v>579</v>
      </c>
      <c r="E40" s="104"/>
      <c r="F40" s="106"/>
      <c r="G40" s="104"/>
      <c r="H40" s="104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</row>
    <row r="41">
      <c r="A41" s="102" t="s">
        <v>94</v>
      </c>
      <c r="B41" s="127" t="s">
        <v>567</v>
      </c>
      <c r="C41" s="104"/>
      <c r="D41" s="108"/>
      <c r="E41" s="104"/>
      <c r="F41" s="106"/>
      <c r="G41" s="104"/>
      <c r="H41" s="104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</row>
    <row r="42" ht="24">
      <c r="A42" s="102" t="s">
        <v>96</v>
      </c>
      <c r="B42" s="127" t="s">
        <v>97</v>
      </c>
      <c r="C42" s="104"/>
      <c r="D42" s="106">
        <v>151</v>
      </c>
      <c r="E42" s="104"/>
      <c r="F42" s="106"/>
      <c r="G42" s="104"/>
      <c r="H42" s="104">
        <v>220</v>
      </c>
      <c r="I42" s="106">
        <v>70</v>
      </c>
      <c r="J42" s="106">
        <v>70</v>
      </c>
      <c r="K42" s="106">
        <v>100</v>
      </c>
      <c r="L42" s="106"/>
      <c r="M42" s="106"/>
      <c r="N42" s="106"/>
      <c r="O42" s="106"/>
      <c r="P42" s="106">
        <v>330</v>
      </c>
      <c r="Q42" s="106"/>
      <c r="R42" s="106"/>
      <c r="S42" s="106"/>
      <c r="T42" s="106">
        <v>470</v>
      </c>
      <c r="U42" s="106">
        <v>160</v>
      </c>
      <c r="V42" s="106"/>
      <c r="W42" s="106"/>
      <c r="X42" s="106"/>
    </row>
    <row r="43">
      <c r="A43" s="102" t="s">
        <v>98</v>
      </c>
      <c r="B43" s="127" t="s">
        <v>99</v>
      </c>
      <c r="C43" s="104">
        <v>50</v>
      </c>
      <c r="D43" s="106">
        <v>50</v>
      </c>
      <c r="E43" s="104"/>
      <c r="F43" s="106"/>
      <c r="G43" s="104"/>
      <c r="H43" s="104">
        <v>55</v>
      </c>
      <c r="I43" s="106"/>
      <c r="J43" s="106"/>
      <c r="K43" s="106">
        <v>12</v>
      </c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</row>
    <row r="44">
      <c r="A44" s="102" t="s">
        <v>100</v>
      </c>
      <c r="B44" s="127" t="s">
        <v>101</v>
      </c>
      <c r="C44" s="104"/>
      <c r="D44" s="106">
        <v>63</v>
      </c>
      <c r="E44" s="104"/>
      <c r="F44" s="106"/>
      <c r="G44" s="104"/>
      <c r="H44" s="104">
        <v>286</v>
      </c>
      <c r="I44" s="106">
        <v>284</v>
      </c>
      <c r="J44" s="106">
        <v>284</v>
      </c>
      <c r="K44" s="106">
        <v>284</v>
      </c>
      <c r="L44" s="106"/>
      <c r="M44" s="106"/>
      <c r="N44" s="106"/>
      <c r="O44" s="106"/>
      <c r="P44" s="106">
        <v>292</v>
      </c>
      <c r="Q44" s="106"/>
      <c r="R44" s="106"/>
      <c r="S44" s="106"/>
      <c r="T44" s="106">
        <v>292</v>
      </c>
      <c r="U44" s="106">
        <v>293</v>
      </c>
      <c r="V44" s="106"/>
      <c r="W44" s="106"/>
      <c r="X44" s="106"/>
    </row>
    <row r="45" ht="24">
      <c r="A45" s="102" t="s">
        <v>102</v>
      </c>
      <c r="B45" s="127" t="s">
        <v>103</v>
      </c>
      <c r="C45" s="104"/>
      <c r="D45" s="106">
        <v>100</v>
      </c>
      <c r="E45" s="104"/>
      <c r="F45" s="106"/>
      <c r="G45" s="104"/>
      <c r="H45" s="104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</row>
    <row r="46">
      <c r="A46" s="102" t="s">
        <v>104</v>
      </c>
      <c r="B46" s="127" t="s">
        <v>105</v>
      </c>
      <c r="C46" s="104">
        <v>324</v>
      </c>
      <c r="D46" s="106">
        <v>720</v>
      </c>
      <c r="E46" s="104"/>
      <c r="F46" s="106"/>
      <c r="G46" s="104"/>
      <c r="H46" s="104">
        <v>760</v>
      </c>
      <c r="I46" s="106">
        <v>182</v>
      </c>
      <c r="J46" s="106">
        <v>182</v>
      </c>
      <c r="K46" s="106">
        <v>427</v>
      </c>
      <c r="L46" s="106"/>
      <c r="M46" s="106"/>
      <c r="N46" s="106"/>
      <c r="O46" s="106"/>
      <c r="P46" s="106">
        <v>16</v>
      </c>
      <c r="Q46" s="106">
        <v>250</v>
      </c>
      <c r="R46" s="106"/>
      <c r="S46" s="106"/>
      <c r="T46" s="106">
        <v>41</v>
      </c>
      <c r="U46" s="106">
        <v>240</v>
      </c>
      <c r="V46" s="106">
        <v>80</v>
      </c>
      <c r="W46" s="106"/>
      <c r="X46" s="106"/>
    </row>
    <row r="47" ht="24">
      <c r="A47" s="102" t="s">
        <v>106</v>
      </c>
      <c r="B47" s="127" t="s">
        <v>107</v>
      </c>
      <c r="C47" s="104"/>
      <c r="D47" s="106"/>
      <c r="E47" s="104"/>
      <c r="F47" s="106"/>
      <c r="G47" s="104">
        <v>677</v>
      </c>
      <c r="H47" s="104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</row>
    <row r="48">
      <c r="A48" s="102" t="s">
        <v>108</v>
      </c>
      <c r="B48" s="127" t="s">
        <v>109</v>
      </c>
      <c r="C48" s="104"/>
      <c r="D48" s="106">
        <v>78</v>
      </c>
      <c r="E48" s="104"/>
      <c r="F48" s="106"/>
      <c r="G48" s="104"/>
      <c r="H48" s="104">
        <v>534</v>
      </c>
      <c r="I48" s="106"/>
      <c r="J48" s="106">
        <v>424</v>
      </c>
      <c r="K48" s="106">
        <v>495</v>
      </c>
      <c r="L48" s="106"/>
      <c r="M48" s="106"/>
      <c r="N48" s="106"/>
      <c r="O48" s="106"/>
      <c r="P48" s="106"/>
      <c r="Q48" s="106"/>
      <c r="R48" s="106"/>
      <c r="S48" s="106"/>
      <c r="T48" s="106">
        <v>220</v>
      </c>
      <c r="U48" s="106"/>
      <c r="V48" s="106"/>
      <c r="W48" s="106"/>
      <c r="X48" s="106"/>
    </row>
    <row r="49">
      <c r="A49" s="132">
        <v>6</v>
      </c>
      <c r="B49" s="133" t="s">
        <v>110</v>
      </c>
      <c r="C49" s="101">
        <f>C50+C51+C52+C53+C54+C55+C56+C57+C58+C59+C60</f>
        <v>170</v>
      </c>
      <c r="D49" s="101">
        <f>D50+D51+D52+D53+D54+D55+D56+D57+D58+D59+D60</f>
        <v>2612</v>
      </c>
      <c r="E49" s="101">
        <f>E50+E51+E52+E53+E54+E55+E56+E57+E58+E59+E60</f>
        <v>0</v>
      </c>
      <c r="F49" s="101">
        <f>F50+F51+F52+F53+F54+F55+F56+F57+F58+F59+F60</f>
        <v>0</v>
      </c>
      <c r="G49" s="101">
        <f>G50+G51+G52+G53+G54+G55+G56+G57+G58+G59+G60</f>
        <v>167</v>
      </c>
      <c r="H49" s="101">
        <f>H50+H51+H52+H53+H54+H55+H56+H57+H58+H59+H60</f>
        <v>4687</v>
      </c>
      <c r="I49" s="101">
        <f>I50+I51+I52+I53+I54+I55+I56+I57+I58+I59+I60</f>
        <v>3376</v>
      </c>
      <c r="J49" s="101">
        <f>J50+J51+J52+J53+J54+J55+J56+J57+J58+J59+J60</f>
        <v>2808</v>
      </c>
      <c r="K49" s="101">
        <f>K50+K51+K52+K53+K54+K55+K56+K57+K58+K59+K60</f>
        <v>4301</v>
      </c>
      <c r="L49" s="101">
        <f>L50+L51+L52+L53+L54+L55+L56+L57+L58+L59+L60</f>
        <v>0</v>
      </c>
      <c r="M49" s="101">
        <f>M50+M51+M52+M53+M54+M55+M56+M57+M58+M59+M60</f>
        <v>0</v>
      </c>
      <c r="N49" s="101">
        <f>N50+N51+N52+N53+N54+N55+N56+N57+N58+N59+N60</f>
        <v>0</v>
      </c>
      <c r="O49" s="101">
        <f>O50+O51+O52+O53+O54+O55+O56+O57+O58+O59+O60</f>
        <v>0</v>
      </c>
      <c r="P49" s="101">
        <f>P50+P51+P52+P53+P54+P55+P56+P57+P58+P59+P60</f>
        <v>1337</v>
      </c>
      <c r="Q49" s="101">
        <f>Q50+Q51+Q52+Q53+Q54+Q55+Q56+Q57+Q58+Q59+Q60</f>
        <v>215</v>
      </c>
      <c r="R49" s="101">
        <f>R50+R51+R52+R53+R54+R55+R56+R57+R58+R59+R60</f>
        <v>0</v>
      </c>
      <c r="S49" s="101">
        <f>S50+S51+S52+S53+S54+S55+S56+S57+S58+S59+S60</f>
        <v>5394</v>
      </c>
      <c r="T49" s="101">
        <f>T50+T51+T52+T53+T54+T55+T56+T57+T58+T59+T60</f>
        <v>6753</v>
      </c>
      <c r="U49" s="101">
        <f>U50+U51+U52+U53+U54+U55+U56+U57+U58+U59+U60</f>
        <v>785</v>
      </c>
      <c r="V49" s="101">
        <f>V50+V51+V52+V53+V54+V55+V56+V57+V58+V59+V60</f>
        <v>0</v>
      </c>
      <c r="W49" s="101">
        <f>W50+W51+W52+W53+W54+W55+W56+W57+W58+W59+W60</f>
        <v>0</v>
      </c>
      <c r="X49" s="101">
        <f>X50+X51+X52+X53+X54+X55+X56+X57+X58+X59+X60</f>
        <v>0</v>
      </c>
    </row>
    <row r="50" ht="24">
      <c r="A50" s="102" t="s">
        <v>111</v>
      </c>
      <c r="B50" s="127" t="s">
        <v>112</v>
      </c>
      <c r="C50" s="104"/>
      <c r="D50" s="107">
        <v>264</v>
      </c>
      <c r="E50" s="104"/>
      <c r="F50" s="106"/>
      <c r="G50" s="104"/>
      <c r="H50" s="104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</row>
    <row r="51" ht="24">
      <c r="A51" s="102" t="s">
        <v>113</v>
      </c>
      <c r="B51" s="127" t="s">
        <v>114</v>
      </c>
      <c r="C51" s="104"/>
      <c r="D51" s="108"/>
      <c r="E51" s="104"/>
      <c r="F51" s="106"/>
      <c r="G51" s="104"/>
      <c r="H51" s="104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</row>
    <row r="52">
      <c r="A52" s="102" t="s">
        <v>115</v>
      </c>
      <c r="B52" s="127" t="s">
        <v>116</v>
      </c>
      <c r="C52" s="104"/>
      <c r="D52" s="106">
        <v>264</v>
      </c>
      <c r="E52" s="104"/>
      <c r="F52" s="106"/>
      <c r="G52" s="104"/>
      <c r="H52" s="104">
        <v>444</v>
      </c>
      <c r="I52" s="106">
        <v>185</v>
      </c>
      <c r="J52" s="106">
        <v>74</v>
      </c>
      <c r="K52" s="106">
        <v>407</v>
      </c>
      <c r="L52" s="106"/>
      <c r="M52" s="106"/>
      <c r="N52" s="106"/>
      <c r="O52" s="106"/>
      <c r="P52" s="106"/>
      <c r="Q52" s="106"/>
      <c r="R52" s="106"/>
      <c r="S52" s="106"/>
      <c r="T52" s="106">
        <v>132</v>
      </c>
      <c r="U52" s="106"/>
      <c r="V52" s="106"/>
      <c r="W52" s="106"/>
      <c r="X52" s="106"/>
    </row>
    <row r="53">
      <c r="A53" s="102" t="s">
        <v>117</v>
      </c>
      <c r="B53" s="127" t="s">
        <v>118</v>
      </c>
      <c r="C53" s="104"/>
      <c r="D53" s="106"/>
      <c r="E53" s="104"/>
      <c r="F53" s="106"/>
      <c r="G53" s="104">
        <v>167</v>
      </c>
      <c r="H53" s="104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</row>
    <row r="54">
      <c r="A54" s="102" t="s">
        <v>119</v>
      </c>
      <c r="B54" s="127" t="s">
        <v>120</v>
      </c>
      <c r="C54" s="104">
        <v>50</v>
      </c>
      <c r="D54" s="106">
        <v>387</v>
      </c>
      <c r="E54" s="104"/>
      <c r="F54" s="106"/>
      <c r="G54" s="104"/>
      <c r="H54" s="104">
        <v>941</v>
      </c>
      <c r="I54" s="106">
        <v>850</v>
      </c>
      <c r="J54" s="106">
        <v>863</v>
      </c>
      <c r="K54" s="106">
        <v>1456</v>
      </c>
      <c r="L54" s="106"/>
      <c r="M54" s="106"/>
      <c r="N54" s="106"/>
      <c r="O54" s="106"/>
      <c r="P54" s="106"/>
      <c r="Q54" s="106">
        <v>206</v>
      </c>
      <c r="R54" s="106"/>
      <c r="S54" s="106"/>
      <c r="T54" s="106">
        <v>1817</v>
      </c>
      <c r="U54" s="106"/>
      <c r="V54" s="106"/>
      <c r="W54" s="106"/>
      <c r="X54" s="106"/>
    </row>
    <row r="55">
      <c r="A55" s="102" t="s">
        <v>121</v>
      </c>
      <c r="B55" s="127" t="s">
        <v>122</v>
      </c>
      <c r="C55" s="104">
        <v>60</v>
      </c>
      <c r="D55" s="106">
        <v>1063</v>
      </c>
      <c r="E55" s="104"/>
      <c r="F55" s="106"/>
      <c r="G55" s="104"/>
      <c r="H55" s="104">
        <v>1468</v>
      </c>
      <c r="I55" s="106">
        <v>899</v>
      </c>
      <c r="J55" s="106">
        <v>810</v>
      </c>
      <c r="K55" s="106">
        <v>1013</v>
      </c>
      <c r="L55" s="106"/>
      <c r="M55" s="106"/>
      <c r="N55" s="106"/>
      <c r="O55" s="106"/>
      <c r="P55" s="106">
        <v>291</v>
      </c>
      <c r="Q55" s="106"/>
      <c r="R55" s="106"/>
      <c r="S55" s="106">
        <v>2898</v>
      </c>
      <c r="T55" s="106"/>
      <c r="U55" s="106"/>
      <c r="V55" s="106"/>
      <c r="W55" s="106"/>
      <c r="X55" s="106"/>
    </row>
    <row r="56" ht="24">
      <c r="A56" s="102" t="s">
        <v>123</v>
      </c>
      <c r="B56" s="127" t="s">
        <v>124</v>
      </c>
      <c r="C56" s="104">
        <v>19</v>
      </c>
      <c r="D56" s="106">
        <v>111</v>
      </c>
      <c r="E56" s="104"/>
      <c r="F56" s="106"/>
      <c r="G56" s="104"/>
      <c r="H56" s="104">
        <v>175</v>
      </c>
      <c r="I56" s="106">
        <v>148</v>
      </c>
      <c r="J56" s="106">
        <v>23</v>
      </c>
      <c r="K56" s="106">
        <v>71</v>
      </c>
      <c r="L56" s="106"/>
      <c r="M56" s="106"/>
      <c r="N56" s="106"/>
      <c r="O56" s="106"/>
      <c r="P56" s="106">
        <v>21</v>
      </c>
      <c r="Q56" s="106">
        <v>9</v>
      </c>
      <c r="R56" s="106"/>
      <c r="S56" s="106"/>
      <c r="T56" s="106">
        <v>158</v>
      </c>
      <c r="U56" s="106"/>
      <c r="V56" s="106"/>
      <c r="W56" s="106"/>
      <c r="X56" s="106"/>
    </row>
    <row r="57" ht="24">
      <c r="A57" s="102" t="s">
        <v>125</v>
      </c>
      <c r="B57" s="127" t="s">
        <v>126</v>
      </c>
      <c r="C57" s="104">
        <v>41</v>
      </c>
      <c r="D57" s="106">
        <v>169</v>
      </c>
      <c r="E57" s="104"/>
      <c r="F57" s="106"/>
      <c r="G57" s="104"/>
      <c r="H57" s="104">
        <v>905</v>
      </c>
      <c r="I57" s="106">
        <v>774</v>
      </c>
      <c r="J57" s="106">
        <v>698</v>
      </c>
      <c r="K57" s="106">
        <v>948</v>
      </c>
      <c r="L57" s="106"/>
      <c r="M57" s="106"/>
      <c r="N57" s="106"/>
      <c r="O57" s="106"/>
      <c r="P57" s="106">
        <v>545</v>
      </c>
      <c r="Q57" s="106"/>
      <c r="R57" s="106"/>
      <c r="S57" s="106">
        <v>2496</v>
      </c>
      <c r="T57" s="106">
        <v>1995</v>
      </c>
      <c r="U57" s="106">
        <v>425</v>
      </c>
      <c r="V57" s="106"/>
      <c r="W57" s="106"/>
      <c r="X57" s="106"/>
    </row>
    <row r="58">
      <c r="A58" s="102" t="s">
        <v>127</v>
      </c>
      <c r="B58" s="127" t="s">
        <v>128</v>
      </c>
      <c r="C58" s="104"/>
      <c r="D58" s="106">
        <v>168</v>
      </c>
      <c r="E58" s="104"/>
      <c r="F58" s="106"/>
      <c r="G58" s="104"/>
      <c r="H58" s="104">
        <v>160</v>
      </c>
      <c r="I58" s="106">
        <v>90</v>
      </c>
      <c r="J58" s="106">
        <v>88</v>
      </c>
      <c r="K58" s="106">
        <v>80</v>
      </c>
      <c r="L58" s="106"/>
      <c r="M58" s="106"/>
      <c r="N58" s="106"/>
      <c r="O58" s="106"/>
      <c r="P58" s="106">
        <v>480</v>
      </c>
      <c r="Q58" s="106"/>
      <c r="R58" s="106"/>
      <c r="S58" s="106"/>
      <c r="T58" s="106">
        <v>520</v>
      </c>
      <c r="U58" s="106">
        <v>360</v>
      </c>
      <c r="V58" s="106"/>
      <c r="W58" s="106"/>
      <c r="X58" s="106"/>
    </row>
    <row r="59">
      <c r="A59" s="102" t="s">
        <v>129</v>
      </c>
      <c r="B59" s="127" t="s">
        <v>130</v>
      </c>
      <c r="C59" s="104"/>
      <c r="D59" s="106"/>
      <c r="E59" s="104"/>
      <c r="F59" s="106"/>
      <c r="G59" s="104"/>
      <c r="H59" s="104">
        <v>198</v>
      </c>
      <c r="I59" s="106">
        <v>133</v>
      </c>
      <c r="J59" s="106">
        <v>54</v>
      </c>
      <c r="K59" s="106">
        <v>66</v>
      </c>
      <c r="L59" s="106"/>
      <c r="M59" s="106"/>
      <c r="N59" s="106"/>
      <c r="O59" s="106"/>
      <c r="P59" s="106"/>
      <c r="Q59" s="106"/>
      <c r="R59" s="106"/>
      <c r="S59" s="106"/>
      <c r="T59" s="106">
        <v>472</v>
      </c>
      <c r="U59" s="106"/>
      <c r="V59" s="106"/>
      <c r="W59" s="106"/>
      <c r="X59" s="106"/>
    </row>
    <row r="60">
      <c r="A60" s="102" t="s">
        <v>131</v>
      </c>
      <c r="B60" s="127" t="s">
        <v>132</v>
      </c>
      <c r="C60" s="104"/>
      <c r="D60" s="106">
        <v>186</v>
      </c>
      <c r="E60" s="104"/>
      <c r="F60" s="106"/>
      <c r="G60" s="104"/>
      <c r="H60" s="104">
        <v>396</v>
      </c>
      <c r="I60" s="106">
        <v>297</v>
      </c>
      <c r="J60" s="106">
        <v>198</v>
      </c>
      <c r="K60" s="106">
        <v>260</v>
      </c>
      <c r="L60" s="106"/>
      <c r="M60" s="106"/>
      <c r="N60" s="106"/>
      <c r="O60" s="106"/>
      <c r="P60" s="106"/>
      <c r="Q60" s="106"/>
      <c r="R60" s="106"/>
      <c r="S60" s="106"/>
      <c r="T60" s="106">
        <v>1659</v>
      </c>
      <c r="U60" s="106"/>
      <c r="V60" s="106"/>
      <c r="W60" s="106"/>
      <c r="X60" s="106"/>
    </row>
    <row r="61">
      <c r="A61" s="132">
        <v>7</v>
      </c>
      <c r="B61" s="133" t="s">
        <v>133</v>
      </c>
      <c r="C61" s="101">
        <f>C62+C63+C70+C71+C72+C73+C74+C75</f>
        <v>0</v>
      </c>
      <c r="D61" s="101">
        <f>D62+D63+D70+D71+D72+D73+D74+D75</f>
        <v>250</v>
      </c>
      <c r="E61" s="101">
        <f>E62+E63+E70+E71+E72+E73+E74+E75</f>
        <v>0</v>
      </c>
      <c r="F61" s="101">
        <f>F62+F63+F70+F71+F72+F73+F74+F75</f>
        <v>0</v>
      </c>
      <c r="G61" s="101">
        <f>G62+G63+G70+G71+G72+G73+G74+G75</f>
        <v>0</v>
      </c>
      <c r="H61" s="101">
        <f>H62+H63+H70+H71+H72+H73+H74+H75</f>
        <v>3264</v>
      </c>
      <c r="I61" s="101">
        <f>I62+I63+I70+I71+I72+I73+I74+I75</f>
        <v>937</v>
      </c>
      <c r="J61" s="101">
        <f>J62+J63+J70+J71+J72+J73+J74+J75</f>
        <v>987</v>
      </c>
      <c r="K61" s="101">
        <f>K62+K63+K70+K71+K72+K73+K74+K75</f>
        <v>840</v>
      </c>
      <c r="L61" s="101">
        <f>L62+L63+L70+L71+L72+L73+L74+L75</f>
        <v>0</v>
      </c>
      <c r="M61" s="101">
        <f>M62+M63+M70+M71+M72+M73+M74+M75</f>
        <v>0</v>
      </c>
      <c r="N61" s="101">
        <f>N62+N63+N70+N71+N72+N73+N74+N75</f>
        <v>0</v>
      </c>
      <c r="O61" s="101">
        <f>O62+O63+O70+O71+O72+O73+O74+O75</f>
        <v>0</v>
      </c>
      <c r="P61" s="101">
        <f>P62+P63+P70+P71+P72+P73+P74+P75</f>
        <v>171</v>
      </c>
      <c r="Q61" s="101">
        <f>Q62+Q63+Q70+Q71+Q72+Q73+Q74+Q75</f>
        <v>527</v>
      </c>
      <c r="R61" s="101">
        <f>R62+R63+R70+R71+R72+R73+R74+R75</f>
        <v>0</v>
      </c>
      <c r="S61" s="101">
        <f>S62+S63+S70+S71+S72+S73+S74+S75</f>
        <v>307</v>
      </c>
      <c r="T61" s="101">
        <f>T62+T63+T70+T71+T72+T73+T74+T75</f>
        <v>878</v>
      </c>
      <c r="U61" s="101">
        <f>U62+U63+U70+U71+U72+U73+U74+U75</f>
        <v>733</v>
      </c>
      <c r="V61" s="101">
        <f>V62+V63+V70+V71+V72+V73+V74+V75</f>
        <v>128</v>
      </c>
      <c r="W61" s="101">
        <f>W62+W63+W70+W71+W72+W73+W74+W75</f>
        <v>0</v>
      </c>
      <c r="X61" s="101">
        <f>X62+X63+X70+X71+X72+X73+X74+X75</f>
        <v>72</v>
      </c>
    </row>
    <row r="62" ht="24">
      <c r="A62" s="102" t="s">
        <v>134</v>
      </c>
      <c r="B62" s="127" t="s">
        <v>135</v>
      </c>
      <c r="C62" s="104"/>
      <c r="D62" s="106"/>
      <c r="E62" s="104"/>
      <c r="F62" s="106"/>
      <c r="G62" s="104"/>
      <c r="H62" s="104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</row>
    <row r="63" ht="24">
      <c r="A63" s="102" t="s">
        <v>136</v>
      </c>
      <c r="B63" s="127" t="s">
        <v>137</v>
      </c>
      <c r="C63" s="104"/>
      <c r="D63" s="106"/>
      <c r="E63" s="104"/>
      <c r="F63" s="106"/>
      <c r="G63" s="104"/>
      <c r="H63" s="104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</row>
    <row r="64" ht="24">
      <c r="A64" s="102" t="s">
        <v>138</v>
      </c>
      <c r="B64" s="127" t="s">
        <v>139</v>
      </c>
      <c r="C64" s="104"/>
      <c r="D64" s="107"/>
      <c r="E64" s="104"/>
      <c r="F64" s="106"/>
      <c r="G64" s="104"/>
      <c r="H64" s="128"/>
      <c r="I64" s="107"/>
      <c r="J64" s="107"/>
      <c r="K64" s="107"/>
      <c r="L64" s="106"/>
      <c r="M64" s="106"/>
      <c r="N64" s="106"/>
      <c r="O64" s="106"/>
      <c r="P64" s="106"/>
      <c r="Q64" s="107"/>
      <c r="R64" s="106"/>
      <c r="S64" s="107"/>
      <c r="T64" s="107"/>
      <c r="U64" s="107"/>
      <c r="V64" s="106"/>
      <c r="W64" s="106"/>
      <c r="X64" s="106"/>
    </row>
    <row r="65" ht="24">
      <c r="A65" s="102" t="s">
        <v>140</v>
      </c>
      <c r="B65" s="127" t="s">
        <v>141</v>
      </c>
      <c r="C65" s="104"/>
      <c r="D65" s="107"/>
      <c r="E65" s="104"/>
      <c r="F65" s="106"/>
      <c r="G65" s="104"/>
      <c r="H65" s="128"/>
      <c r="I65" s="107"/>
      <c r="J65" s="107"/>
      <c r="K65" s="107"/>
      <c r="L65" s="106"/>
      <c r="M65" s="106"/>
      <c r="N65" s="106"/>
      <c r="O65" s="106"/>
      <c r="P65" s="106"/>
      <c r="Q65" s="107"/>
      <c r="R65" s="106"/>
      <c r="S65" s="107"/>
      <c r="T65" s="107"/>
      <c r="U65" s="107"/>
      <c r="V65" s="106"/>
      <c r="W65" s="106"/>
      <c r="X65" s="106"/>
    </row>
    <row r="66" ht="24">
      <c r="A66" s="102" t="s">
        <v>142</v>
      </c>
      <c r="B66" s="127" t="s">
        <v>143</v>
      </c>
      <c r="C66" s="104"/>
      <c r="D66" s="107"/>
      <c r="E66" s="104"/>
      <c r="F66" s="106"/>
      <c r="G66" s="104"/>
      <c r="H66" s="128"/>
      <c r="I66" s="107"/>
      <c r="J66" s="107"/>
      <c r="K66" s="107"/>
      <c r="L66" s="106"/>
      <c r="M66" s="106"/>
      <c r="N66" s="106"/>
      <c r="O66" s="106"/>
      <c r="P66" s="106"/>
      <c r="Q66" s="107"/>
      <c r="R66" s="106"/>
      <c r="S66" s="107"/>
      <c r="T66" s="107"/>
      <c r="U66" s="107"/>
      <c r="V66" s="106"/>
      <c r="W66" s="106"/>
      <c r="X66" s="106"/>
    </row>
    <row r="67" ht="24">
      <c r="A67" s="102" t="s">
        <v>144</v>
      </c>
      <c r="B67" s="127" t="s">
        <v>145</v>
      </c>
      <c r="C67" s="104"/>
      <c r="D67" s="107"/>
      <c r="E67" s="104"/>
      <c r="F67" s="106"/>
      <c r="G67" s="104"/>
      <c r="H67" s="128"/>
      <c r="I67" s="107"/>
      <c r="J67" s="107"/>
      <c r="K67" s="107"/>
      <c r="L67" s="106"/>
      <c r="M67" s="106"/>
      <c r="N67" s="106"/>
      <c r="O67" s="106"/>
      <c r="P67" s="106"/>
      <c r="Q67" s="107"/>
      <c r="R67" s="106"/>
      <c r="S67" s="107"/>
      <c r="T67" s="107"/>
      <c r="U67" s="107"/>
      <c r="V67" s="106"/>
      <c r="W67" s="106"/>
      <c r="X67" s="106"/>
    </row>
    <row r="68" ht="24">
      <c r="A68" s="102" t="s">
        <v>146</v>
      </c>
      <c r="B68" s="127" t="s">
        <v>147</v>
      </c>
      <c r="C68" s="104"/>
      <c r="D68" s="107"/>
      <c r="E68" s="104"/>
      <c r="F68" s="106"/>
      <c r="G68" s="104"/>
      <c r="H68" s="128"/>
      <c r="I68" s="107"/>
      <c r="J68" s="107"/>
      <c r="K68" s="107"/>
      <c r="L68" s="106"/>
      <c r="M68" s="106"/>
      <c r="N68" s="106"/>
      <c r="O68" s="106"/>
      <c r="P68" s="106"/>
      <c r="Q68" s="107"/>
      <c r="R68" s="106"/>
      <c r="S68" s="107"/>
      <c r="T68" s="107"/>
      <c r="U68" s="107"/>
      <c r="V68" s="106"/>
      <c r="W68" s="106"/>
      <c r="X68" s="106"/>
    </row>
    <row r="69" ht="24">
      <c r="A69" s="102" t="s">
        <v>148</v>
      </c>
      <c r="B69" s="127" t="s">
        <v>149</v>
      </c>
      <c r="C69" s="104"/>
      <c r="D69" s="107"/>
      <c r="E69" s="104"/>
      <c r="F69" s="106"/>
      <c r="G69" s="104"/>
      <c r="H69" s="128"/>
      <c r="I69" s="107"/>
      <c r="J69" s="107"/>
      <c r="K69" s="107"/>
      <c r="L69" s="106"/>
      <c r="M69" s="106"/>
      <c r="N69" s="106"/>
      <c r="O69" s="106"/>
      <c r="P69" s="106"/>
      <c r="Q69" s="107"/>
      <c r="R69" s="106"/>
      <c r="S69" s="107"/>
      <c r="T69" s="107"/>
      <c r="U69" s="107"/>
      <c r="V69" s="107"/>
      <c r="W69" s="106"/>
      <c r="X69" s="107"/>
    </row>
    <row r="70">
      <c r="A70" s="102" t="s">
        <v>150</v>
      </c>
      <c r="B70" s="127" t="s">
        <v>151</v>
      </c>
      <c r="C70" s="104"/>
      <c r="D70" s="107"/>
      <c r="E70" s="104"/>
      <c r="F70" s="106"/>
      <c r="G70" s="104"/>
      <c r="H70" s="128">
        <v>1896</v>
      </c>
      <c r="I70" s="107">
        <v>431</v>
      </c>
      <c r="J70" s="107">
        <v>561</v>
      </c>
      <c r="K70" s="107">
        <v>572</v>
      </c>
      <c r="L70" s="106"/>
      <c r="M70" s="106"/>
      <c r="N70" s="106"/>
      <c r="O70" s="106"/>
      <c r="P70" s="106"/>
      <c r="Q70" s="107">
        <v>326</v>
      </c>
      <c r="R70" s="106"/>
      <c r="S70" s="107">
        <v>307</v>
      </c>
      <c r="T70" s="107">
        <v>582</v>
      </c>
      <c r="U70" s="136">
        <v>584</v>
      </c>
      <c r="V70" s="114">
        <v>128</v>
      </c>
      <c r="W70" s="137"/>
      <c r="X70" s="114">
        <v>72</v>
      </c>
    </row>
    <row r="71">
      <c r="A71" s="102" t="s">
        <v>152</v>
      </c>
      <c r="B71" s="127" t="s">
        <v>153</v>
      </c>
      <c r="C71" s="104"/>
      <c r="D71" s="108"/>
      <c r="E71" s="104"/>
      <c r="F71" s="106"/>
      <c r="G71" s="104"/>
      <c r="H71" s="130"/>
      <c r="I71" s="108"/>
      <c r="J71" s="108"/>
      <c r="K71" s="108"/>
      <c r="L71" s="106"/>
      <c r="M71" s="106"/>
      <c r="N71" s="106"/>
      <c r="O71" s="106"/>
      <c r="P71" s="106"/>
      <c r="Q71" s="108"/>
      <c r="R71" s="106"/>
      <c r="S71" s="108"/>
      <c r="T71" s="108"/>
      <c r="U71" s="138"/>
      <c r="V71" s="117"/>
      <c r="W71" s="137"/>
      <c r="X71" s="117"/>
    </row>
    <row r="72">
      <c r="A72" s="102" t="s">
        <v>154</v>
      </c>
      <c r="B72" s="127" t="s">
        <v>155</v>
      </c>
      <c r="C72" s="104"/>
      <c r="D72" s="106">
        <v>26</v>
      </c>
      <c r="E72" s="104"/>
      <c r="F72" s="106"/>
      <c r="G72" s="104"/>
      <c r="H72" s="104">
        <v>534</v>
      </c>
      <c r="I72" s="106">
        <v>215</v>
      </c>
      <c r="J72" s="106">
        <v>143</v>
      </c>
      <c r="K72" s="106">
        <v>104</v>
      </c>
      <c r="L72" s="106"/>
      <c r="M72" s="106"/>
      <c r="N72" s="106"/>
      <c r="O72" s="106"/>
      <c r="P72" s="106">
        <v>91</v>
      </c>
      <c r="Q72" s="106">
        <v>117</v>
      </c>
      <c r="R72" s="106"/>
      <c r="S72" s="106"/>
      <c r="T72" s="106">
        <v>143</v>
      </c>
      <c r="U72" s="106">
        <v>65</v>
      </c>
      <c r="V72" s="108"/>
      <c r="W72" s="106"/>
      <c r="X72" s="108"/>
    </row>
    <row r="73">
      <c r="A73" s="102" t="s">
        <v>156</v>
      </c>
      <c r="B73" s="127" t="s">
        <v>157</v>
      </c>
      <c r="C73" s="104"/>
      <c r="D73" s="106">
        <v>96</v>
      </c>
      <c r="E73" s="104"/>
      <c r="F73" s="106"/>
      <c r="G73" s="104"/>
      <c r="H73" s="104">
        <v>281</v>
      </c>
      <c r="I73" s="106">
        <v>106</v>
      </c>
      <c r="J73" s="106">
        <v>122</v>
      </c>
      <c r="K73" s="106">
        <v>53</v>
      </c>
      <c r="L73" s="106"/>
      <c r="M73" s="106"/>
      <c r="N73" s="106"/>
      <c r="O73" s="106"/>
      <c r="P73" s="106"/>
      <c r="Q73" s="106"/>
      <c r="R73" s="106"/>
      <c r="S73" s="106"/>
      <c r="T73" s="106">
        <v>46</v>
      </c>
      <c r="U73" s="106"/>
      <c r="V73" s="106"/>
      <c r="W73" s="106"/>
      <c r="X73" s="106"/>
    </row>
    <row r="74">
      <c r="A74" s="102" t="s">
        <v>158</v>
      </c>
      <c r="B74" s="127" t="s">
        <v>159</v>
      </c>
      <c r="C74" s="104"/>
      <c r="D74" s="106">
        <v>8</v>
      </c>
      <c r="E74" s="104"/>
      <c r="F74" s="106"/>
      <c r="G74" s="104"/>
      <c r="H74" s="104">
        <v>553</v>
      </c>
      <c r="I74" s="106">
        <v>174</v>
      </c>
      <c r="J74" s="106">
        <v>147</v>
      </c>
      <c r="K74" s="106">
        <v>100</v>
      </c>
      <c r="L74" s="106"/>
      <c r="M74" s="106"/>
      <c r="N74" s="106"/>
      <c r="O74" s="106"/>
      <c r="P74" s="106">
        <v>80</v>
      </c>
      <c r="Q74" s="106">
        <v>84</v>
      </c>
      <c r="R74" s="106"/>
      <c r="S74" s="106"/>
      <c r="T74" s="106">
        <v>107</v>
      </c>
      <c r="U74" s="106">
        <v>84</v>
      </c>
      <c r="V74" s="106"/>
      <c r="W74" s="106"/>
      <c r="X74" s="106"/>
    </row>
    <row r="75">
      <c r="A75" s="102" t="s">
        <v>160</v>
      </c>
      <c r="B75" s="127" t="s">
        <v>161</v>
      </c>
      <c r="C75" s="104"/>
      <c r="D75" s="106">
        <v>120</v>
      </c>
      <c r="E75" s="104"/>
      <c r="F75" s="106"/>
      <c r="G75" s="104"/>
      <c r="H75" s="104"/>
      <c r="I75" s="106">
        <v>11</v>
      </c>
      <c r="J75" s="106">
        <v>14</v>
      </c>
      <c r="K75" s="106">
        <v>11</v>
      </c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</row>
    <row r="76">
      <c r="A76" s="132">
        <v>8</v>
      </c>
      <c r="B76" s="133" t="s">
        <v>162</v>
      </c>
      <c r="C76" s="101">
        <f>C77+C79+C80+C81+C83</f>
        <v>5609</v>
      </c>
      <c r="D76" s="101">
        <f>D77+D79+D80+D81+D83</f>
        <v>14897</v>
      </c>
      <c r="E76" s="101">
        <f>E77+E79+E80+E81+E83</f>
        <v>0</v>
      </c>
      <c r="F76" s="101">
        <f>F77+F79+F80+F81+F83</f>
        <v>0</v>
      </c>
      <c r="G76" s="101">
        <f>G77+G79+G80+G81+G83</f>
        <v>0</v>
      </c>
      <c r="H76" s="101">
        <f>H77+H79+H80+H81+H83</f>
        <v>11802</v>
      </c>
      <c r="I76" s="101">
        <f>I77+I79+I80+I81+I83</f>
        <v>11194</v>
      </c>
      <c r="J76" s="101">
        <f>J77+J79+J80+J81+J83</f>
        <v>9859</v>
      </c>
      <c r="K76" s="101">
        <f>K77+K79+K80+K81+K83</f>
        <v>10184</v>
      </c>
      <c r="L76" s="101">
        <f>L77+L79+L80+L81+L83</f>
        <v>0</v>
      </c>
      <c r="M76" s="101">
        <f>M77+M79+M80+M81+M83</f>
        <v>0</v>
      </c>
      <c r="N76" s="101">
        <f>N77+N79+N80+N81+N83</f>
        <v>0</v>
      </c>
      <c r="O76" s="101">
        <f>O77+O79+O80+O81+O83</f>
        <v>0</v>
      </c>
      <c r="P76" s="101">
        <f>P77+P79+P80+P81+P83</f>
        <v>1900</v>
      </c>
      <c r="Q76" s="101">
        <f>Q77+Q79+Q80+Q81+Q83</f>
        <v>1100</v>
      </c>
      <c r="R76" s="101">
        <f>R77+R79+R80+R81+R83</f>
        <v>0</v>
      </c>
      <c r="S76" s="101">
        <f>S77+S79+S80+S81+S83</f>
        <v>0</v>
      </c>
      <c r="T76" s="101">
        <f>T77+T79+T80+T81+T83</f>
        <v>28604</v>
      </c>
      <c r="U76" s="101">
        <f>U77+U79+U80+U81+U83</f>
        <v>8000</v>
      </c>
      <c r="V76" s="101">
        <f>V77+V79+V80+V81+V83</f>
        <v>3303</v>
      </c>
      <c r="W76" s="101">
        <f>W77+W79+W80+W81+W83</f>
        <v>0</v>
      </c>
      <c r="X76" s="101">
        <f>X77+X79+X80+X81+X83</f>
        <v>0</v>
      </c>
    </row>
    <row r="77">
      <c r="A77" s="102" t="s">
        <v>163</v>
      </c>
      <c r="B77" s="127" t="s">
        <v>164</v>
      </c>
      <c r="C77" s="104"/>
      <c r="D77" s="107">
        <v>498</v>
      </c>
      <c r="E77" s="104"/>
      <c r="F77" s="106"/>
      <c r="G77" s="104"/>
      <c r="H77" s="104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</row>
    <row r="78">
      <c r="A78" s="102" t="s">
        <v>165</v>
      </c>
      <c r="B78" s="127" t="s">
        <v>166</v>
      </c>
      <c r="C78" s="104"/>
      <c r="D78" s="108"/>
      <c r="E78" s="104"/>
      <c r="F78" s="106"/>
      <c r="G78" s="104"/>
      <c r="H78" s="104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</row>
    <row r="79">
      <c r="A79" s="102" t="s">
        <v>167</v>
      </c>
      <c r="B79" s="127" t="s">
        <v>168</v>
      </c>
      <c r="C79" s="104">
        <v>356</v>
      </c>
      <c r="D79" s="106">
        <v>453</v>
      </c>
      <c r="E79" s="104"/>
      <c r="F79" s="106"/>
      <c r="G79" s="104"/>
      <c r="H79" s="104">
        <v>459</v>
      </c>
      <c r="I79" s="106">
        <v>385</v>
      </c>
      <c r="J79" s="106">
        <v>489</v>
      </c>
      <c r="K79" s="106">
        <v>356</v>
      </c>
      <c r="L79" s="106"/>
      <c r="M79" s="106"/>
      <c r="N79" s="106"/>
      <c r="O79" s="106"/>
      <c r="P79" s="106"/>
      <c r="Q79" s="106"/>
      <c r="R79" s="106"/>
      <c r="S79" s="106"/>
      <c r="T79" s="106">
        <v>904</v>
      </c>
      <c r="U79" s="106"/>
      <c r="V79" s="106"/>
      <c r="W79" s="106"/>
      <c r="X79" s="106"/>
    </row>
    <row r="80">
      <c r="A80" s="102" t="s">
        <v>169</v>
      </c>
      <c r="B80" s="127" t="s">
        <v>170</v>
      </c>
      <c r="C80" s="104">
        <v>76</v>
      </c>
      <c r="D80" s="106">
        <v>3250</v>
      </c>
      <c r="E80" s="104"/>
      <c r="F80" s="106"/>
      <c r="G80" s="104"/>
      <c r="H80" s="104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</row>
    <row r="81">
      <c r="A81" s="102" t="s">
        <v>171</v>
      </c>
      <c r="B81" s="127" t="s">
        <v>172</v>
      </c>
      <c r="C81" s="128">
        <v>5177</v>
      </c>
      <c r="D81" s="107">
        <v>10360</v>
      </c>
      <c r="E81" s="104"/>
      <c r="F81" s="106"/>
      <c r="G81" s="128"/>
      <c r="H81" s="128">
        <v>10840</v>
      </c>
      <c r="I81" s="107">
        <v>10440</v>
      </c>
      <c r="J81" s="107">
        <v>9370</v>
      </c>
      <c r="K81" s="107">
        <v>9090</v>
      </c>
      <c r="L81" s="106"/>
      <c r="M81" s="106"/>
      <c r="N81" s="106"/>
      <c r="O81" s="106"/>
      <c r="P81" s="107">
        <v>1900</v>
      </c>
      <c r="Q81" s="107">
        <v>1100</v>
      </c>
      <c r="R81" s="106"/>
      <c r="S81" s="106"/>
      <c r="T81" s="107">
        <v>27700</v>
      </c>
      <c r="U81" s="107">
        <v>8000</v>
      </c>
      <c r="V81" s="107">
        <v>3303</v>
      </c>
      <c r="W81" s="106"/>
      <c r="X81" s="106"/>
    </row>
    <row r="82">
      <c r="A82" s="102" t="s">
        <v>173</v>
      </c>
      <c r="B82" s="127" t="s">
        <v>174</v>
      </c>
      <c r="C82" s="130"/>
      <c r="D82" s="108"/>
      <c r="E82" s="104"/>
      <c r="F82" s="106"/>
      <c r="G82" s="130"/>
      <c r="H82" s="130"/>
      <c r="I82" s="108"/>
      <c r="J82" s="108"/>
      <c r="K82" s="108"/>
      <c r="L82" s="106"/>
      <c r="M82" s="106"/>
      <c r="N82" s="106"/>
      <c r="O82" s="106"/>
      <c r="P82" s="108"/>
      <c r="Q82" s="108"/>
      <c r="R82" s="106"/>
      <c r="S82" s="106"/>
      <c r="T82" s="108"/>
      <c r="U82" s="108"/>
      <c r="V82" s="108"/>
      <c r="W82" s="106"/>
      <c r="X82" s="106"/>
    </row>
    <row r="83">
      <c r="A83" s="102" t="s">
        <v>175</v>
      </c>
      <c r="B83" s="127" t="s">
        <v>176</v>
      </c>
      <c r="C83" s="104"/>
      <c r="D83" s="106">
        <v>336</v>
      </c>
      <c r="E83" s="104"/>
      <c r="F83" s="106"/>
      <c r="G83" s="104"/>
      <c r="H83" s="104">
        <v>503</v>
      </c>
      <c r="I83" s="106">
        <v>369</v>
      </c>
      <c r="J83" s="106"/>
      <c r="K83" s="106">
        <v>738</v>
      </c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</row>
    <row r="84">
      <c r="A84" s="132">
        <v>9</v>
      </c>
      <c r="B84" s="133" t="s">
        <v>177</v>
      </c>
      <c r="C84" s="101">
        <f>C85+C88+C89+C90+C94+C95+C96+C97</f>
        <v>1051</v>
      </c>
      <c r="D84" s="101">
        <f>D85+D88+D89+D90+D94+D95+D96+D97</f>
        <v>2634</v>
      </c>
      <c r="E84" s="101">
        <f>E85+E88+E89+E90+E94+E95+E96+E97</f>
        <v>0</v>
      </c>
      <c r="F84" s="101">
        <f>F85+F88+F89+F90+F94+F95+F96+F97</f>
        <v>0</v>
      </c>
      <c r="G84" s="101">
        <f>G85+G88+G89+G90+G94+G95+G96+G97</f>
        <v>1424</v>
      </c>
      <c r="H84" s="101">
        <f>H85+H88+H89+H90+H94+H95+H96+H97</f>
        <v>5719</v>
      </c>
      <c r="I84" s="101">
        <f>I85+I88+I89+I90+I94+I95+I96+I97</f>
        <v>1128</v>
      </c>
      <c r="J84" s="101">
        <f>J85+J88+J89+J90+J94+J95+J96+J97</f>
        <v>1924</v>
      </c>
      <c r="K84" s="101">
        <f>K85+K88+K89+K90+K94+K95+K96+K97</f>
        <v>5752</v>
      </c>
      <c r="L84" s="101">
        <f>L85+L88+L89+L90+L94+L95+L96+L97</f>
        <v>0</v>
      </c>
      <c r="M84" s="101">
        <f>M85+M88+M89+M90+M94+M95+M96+M97</f>
        <v>0</v>
      </c>
      <c r="N84" s="101">
        <f>N85+N88+N89+N90+N94+N95+N96+N97</f>
        <v>0</v>
      </c>
      <c r="O84" s="101">
        <f>O85+O88+O89+O90+O94+O95+O96+O97</f>
        <v>0</v>
      </c>
      <c r="P84" s="101">
        <f>P85+P88+P89+P90+P94+P95+P96+P97</f>
        <v>405</v>
      </c>
      <c r="Q84" s="101">
        <f>Q85+Q88+Q89+Q90+Q94+Q95+Q96+Q97</f>
        <v>1241</v>
      </c>
      <c r="R84" s="101">
        <f>R85+R88+R89+R90+R94+R95+R96+R97</f>
        <v>0</v>
      </c>
      <c r="S84" s="101">
        <f>S85+S88+S89+S90+S94+S95+S96+S97</f>
        <v>109</v>
      </c>
      <c r="T84" s="101">
        <f>T85+T88+T89+T90+T94+T95+T96+T97</f>
        <v>1977</v>
      </c>
      <c r="U84" s="101">
        <f>U85+U88+U89+U90+U94+U95+U96+U97</f>
        <v>477</v>
      </c>
      <c r="V84" s="101">
        <f>V85+V88+V89+V90+V94+V95+V96+V97</f>
        <v>1023</v>
      </c>
      <c r="W84" s="101">
        <f>W85+W88+W89+W90+W94+W95+W96+W97</f>
        <v>0</v>
      </c>
      <c r="X84" s="101">
        <f>X85+X88+X89+X90+X94+X95+X96+X97</f>
        <v>0</v>
      </c>
    </row>
    <row r="85" ht="25.5">
      <c r="A85" s="102" t="s">
        <v>178</v>
      </c>
      <c r="B85" s="127" t="s">
        <v>568</v>
      </c>
      <c r="C85" s="104"/>
      <c r="D85" s="106"/>
      <c r="E85" s="104"/>
      <c r="F85" s="106"/>
      <c r="G85" s="104"/>
      <c r="H85" s="104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</row>
    <row r="86" ht="25.5">
      <c r="A86" s="102" t="s">
        <v>180</v>
      </c>
      <c r="B86" s="127" t="s">
        <v>569</v>
      </c>
      <c r="C86" s="104"/>
      <c r="D86" s="106"/>
      <c r="E86" s="104"/>
      <c r="F86" s="106"/>
      <c r="G86" s="104"/>
      <c r="H86" s="104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</row>
    <row r="87" ht="25.5">
      <c r="A87" s="102" t="s">
        <v>182</v>
      </c>
      <c r="B87" s="127" t="s">
        <v>570</v>
      </c>
      <c r="C87" s="104"/>
      <c r="D87" s="106"/>
      <c r="E87" s="104"/>
      <c r="F87" s="106"/>
      <c r="G87" s="104"/>
      <c r="H87" s="104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</row>
    <row r="88">
      <c r="A88" s="102" t="s">
        <v>184</v>
      </c>
      <c r="B88" s="127" t="s">
        <v>185</v>
      </c>
      <c r="C88" s="104"/>
      <c r="D88" s="106">
        <v>23</v>
      </c>
      <c r="E88" s="104"/>
      <c r="F88" s="106"/>
      <c r="G88" s="104"/>
      <c r="H88" s="104">
        <v>126</v>
      </c>
      <c r="I88" s="106">
        <v>43</v>
      </c>
      <c r="J88" s="106">
        <v>58</v>
      </c>
      <c r="K88" s="106">
        <v>45</v>
      </c>
      <c r="L88" s="106"/>
      <c r="M88" s="106"/>
      <c r="N88" s="106"/>
      <c r="O88" s="106"/>
      <c r="P88" s="106"/>
      <c r="Q88" s="106"/>
      <c r="R88" s="106"/>
      <c r="S88" s="106"/>
      <c r="T88" s="106">
        <v>123</v>
      </c>
      <c r="U88" s="106"/>
      <c r="V88" s="106"/>
      <c r="W88" s="106"/>
      <c r="X88" s="106"/>
    </row>
    <row r="89">
      <c r="A89" s="102" t="s">
        <v>186</v>
      </c>
      <c r="B89" s="127" t="s">
        <v>99</v>
      </c>
      <c r="C89" s="104"/>
      <c r="D89" s="106"/>
      <c r="E89" s="104"/>
      <c r="F89" s="106"/>
      <c r="G89" s="104"/>
      <c r="H89" s="104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</row>
    <row r="90">
      <c r="A90" s="102" t="s">
        <v>187</v>
      </c>
      <c r="B90" s="127" t="s">
        <v>188</v>
      </c>
      <c r="C90" s="128">
        <v>450</v>
      </c>
      <c r="D90" s="107">
        <v>1201</v>
      </c>
      <c r="E90" s="104"/>
      <c r="F90" s="106"/>
      <c r="G90" s="104"/>
      <c r="H90" s="128">
        <v>3674</v>
      </c>
      <c r="I90" s="107">
        <v>817</v>
      </c>
      <c r="J90" s="107">
        <v>969</v>
      </c>
      <c r="K90" s="107">
        <v>4335</v>
      </c>
      <c r="L90" s="106"/>
      <c r="M90" s="106"/>
      <c r="N90" s="106"/>
      <c r="O90" s="106"/>
      <c r="P90" s="107">
        <v>254</v>
      </c>
      <c r="Q90" s="107">
        <v>562</v>
      </c>
      <c r="R90" s="106"/>
      <c r="S90" s="106"/>
      <c r="T90" s="107">
        <v>1830</v>
      </c>
      <c r="U90" s="107">
        <v>31</v>
      </c>
      <c r="V90" s="106"/>
      <c r="W90" s="106"/>
      <c r="X90" s="106"/>
    </row>
    <row r="91">
      <c r="A91" s="102" t="s">
        <v>189</v>
      </c>
      <c r="B91" s="127" t="s">
        <v>190</v>
      </c>
      <c r="C91" s="135"/>
      <c r="D91" s="111"/>
      <c r="E91" s="104"/>
      <c r="F91" s="106"/>
      <c r="G91" s="104"/>
      <c r="H91" s="135"/>
      <c r="I91" s="111"/>
      <c r="J91" s="111"/>
      <c r="K91" s="111"/>
      <c r="L91" s="106"/>
      <c r="M91" s="106"/>
      <c r="N91" s="106"/>
      <c r="O91" s="106"/>
      <c r="P91" s="111"/>
      <c r="Q91" s="111"/>
      <c r="R91" s="106"/>
      <c r="S91" s="106"/>
      <c r="T91" s="111"/>
      <c r="U91" s="111"/>
      <c r="V91" s="106"/>
      <c r="W91" s="106"/>
      <c r="X91" s="106"/>
    </row>
    <row r="92">
      <c r="A92" s="102" t="s">
        <v>191</v>
      </c>
      <c r="B92" s="127" t="s">
        <v>192</v>
      </c>
      <c r="C92" s="135"/>
      <c r="D92" s="111"/>
      <c r="E92" s="104"/>
      <c r="F92" s="106"/>
      <c r="G92" s="104"/>
      <c r="H92" s="135"/>
      <c r="I92" s="111"/>
      <c r="J92" s="111"/>
      <c r="K92" s="111"/>
      <c r="L92" s="106"/>
      <c r="M92" s="106"/>
      <c r="N92" s="106"/>
      <c r="O92" s="106"/>
      <c r="P92" s="111"/>
      <c r="Q92" s="111"/>
      <c r="R92" s="106"/>
      <c r="S92" s="106"/>
      <c r="T92" s="111"/>
      <c r="U92" s="111"/>
      <c r="V92" s="106"/>
      <c r="W92" s="106"/>
      <c r="X92" s="106"/>
    </row>
    <row r="93">
      <c r="A93" s="102" t="s">
        <v>193</v>
      </c>
      <c r="B93" s="127" t="s">
        <v>194</v>
      </c>
      <c r="C93" s="130"/>
      <c r="D93" s="108"/>
      <c r="E93" s="104"/>
      <c r="F93" s="106"/>
      <c r="G93" s="104"/>
      <c r="H93" s="130"/>
      <c r="I93" s="108"/>
      <c r="J93" s="108"/>
      <c r="K93" s="108"/>
      <c r="L93" s="106"/>
      <c r="M93" s="106"/>
      <c r="N93" s="106"/>
      <c r="O93" s="106"/>
      <c r="P93" s="108"/>
      <c r="Q93" s="108"/>
      <c r="R93" s="106"/>
      <c r="S93" s="106"/>
      <c r="T93" s="108"/>
      <c r="U93" s="108"/>
      <c r="V93" s="106"/>
      <c r="W93" s="106"/>
      <c r="X93" s="106"/>
    </row>
    <row r="94">
      <c r="A94" s="102" t="s">
        <v>195</v>
      </c>
      <c r="B94" s="127" t="s">
        <v>196</v>
      </c>
      <c r="C94" s="104"/>
      <c r="D94" s="106">
        <v>297</v>
      </c>
      <c r="E94" s="104"/>
      <c r="F94" s="106"/>
      <c r="G94" s="104"/>
      <c r="H94" s="104">
        <v>708</v>
      </c>
      <c r="I94" s="106">
        <v>38</v>
      </c>
      <c r="J94" s="106">
        <v>701</v>
      </c>
      <c r="K94" s="106">
        <v>255</v>
      </c>
      <c r="L94" s="106"/>
      <c r="M94" s="106"/>
      <c r="N94" s="106"/>
      <c r="O94" s="106"/>
      <c r="P94" s="106">
        <v>43</v>
      </c>
      <c r="Q94" s="106">
        <v>112</v>
      </c>
      <c r="R94" s="106"/>
      <c r="S94" s="106"/>
      <c r="T94" s="106">
        <v>24</v>
      </c>
      <c r="U94" s="106">
        <v>13</v>
      </c>
      <c r="V94" s="106">
        <v>28</v>
      </c>
      <c r="W94" s="106"/>
      <c r="X94" s="106"/>
    </row>
    <row r="95">
      <c r="A95" s="102" t="s">
        <v>197</v>
      </c>
      <c r="B95" s="127" t="s">
        <v>198</v>
      </c>
      <c r="C95" s="104"/>
      <c r="D95" s="106">
        <v>100</v>
      </c>
      <c r="E95" s="104"/>
      <c r="F95" s="106"/>
      <c r="G95" s="104"/>
      <c r="H95" s="104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</row>
    <row r="96">
      <c r="A96" s="102" t="s">
        <v>199</v>
      </c>
      <c r="B96" s="127" t="s">
        <v>200</v>
      </c>
      <c r="C96" s="104">
        <v>601</v>
      </c>
      <c r="D96" s="106">
        <v>1013</v>
      </c>
      <c r="E96" s="104"/>
      <c r="F96" s="106"/>
      <c r="G96" s="104">
        <v>1424</v>
      </c>
      <c r="H96" s="104">
        <v>1057</v>
      </c>
      <c r="I96" s="106">
        <v>230</v>
      </c>
      <c r="J96" s="106">
        <v>196</v>
      </c>
      <c r="K96" s="106">
        <v>1117</v>
      </c>
      <c r="L96" s="106"/>
      <c r="M96" s="106"/>
      <c r="N96" s="106"/>
      <c r="O96" s="106"/>
      <c r="P96" s="106">
        <v>108</v>
      </c>
      <c r="Q96" s="106">
        <v>567</v>
      </c>
      <c r="R96" s="106"/>
      <c r="S96" s="106">
        <v>109</v>
      </c>
      <c r="T96" s="106"/>
      <c r="U96" s="106">
        <v>433</v>
      </c>
      <c r="V96" s="106">
        <v>995</v>
      </c>
      <c r="W96" s="106"/>
      <c r="X96" s="106"/>
    </row>
    <row r="97">
      <c r="A97" s="102" t="s">
        <v>201</v>
      </c>
      <c r="B97" s="127" t="s">
        <v>202</v>
      </c>
      <c r="C97" s="104"/>
      <c r="D97" s="106"/>
      <c r="E97" s="104"/>
      <c r="F97" s="106"/>
      <c r="G97" s="104"/>
      <c r="H97" s="104">
        <v>154</v>
      </c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</row>
    <row r="98">
      <c r="A98" s="132">
        <v>10</v>
      </c>
      <c r="B98" s="133" t="s">
        <v>203</v>
      </c>
      <c r="C98" s="101">
        <f>C99+C100+C101+C102+C103+C104+C105+C106+C107+C108+C109+C110+C111+C112+C113+C114</f>
        <v>0</v>
      </c>
      <c r="D98" s="101">
        <f>D99+D100+D101+D102+D103+D104+D105+D106+D107+D108+D109+D110+D111+D112+D113+D114</f>
        <v>263</v>
      </c>
      <c r="E98" s="101">
        <f>E99+E100+E101+E102+E103+E104+E105+E106+E107+E108+E109+E110+E111+E112+E113+E114</f>
        <v>0</v>
      </c>
      <c r="F98" s="101">
        <f>F99+F100+F101+F102+F103+F104+F105+F106+F107+F108+F109+F110+F111+F112+F113+F114</f>
        <v>0</v>
      </c>
      <c r="G98" s="101">
        <f>G99+G100+G101+G102+G103+G104+G105+G106+G107+G108+G109+G110+G111+G112+G113+G114</f>
        <v>1058</v>
      </c>
      <c r="H98" s="101">
        <f>H99+H100+H101+H102+H103+H104+H105+H106+H107+H108+H109+H110+H111+H112+H113+H114</f>
        <v>2791</v>
      </c>
      <c r="I98" s="101">
        <f>I99+I100+I101+I102+I103+I104+I105+I106+I107+I108+I109+I110+I111+I112+I113+I114</f>
        <v>941</v>
      </c>
      <c r="J98" s="101">
        <f>J99+J100+J101+J102+J103+J104+J105+J106+J107+J108+J109+J110+J111+J112+J113+J114</f>
        <v>714</v>
      </c>
      <c r="K98" s="101">
        <f>K99+K100+K101+K102+K103+K104+K105+K106+K107+K108+K109+K110+K111+K112+K113+K114</f>
        <v>298</v>
      </c>
      <c r="L98" s="101">
        <f>L99+L100+L101+L102+L103+L104+L105+L106+L107+L108+L109+L110+L111+L112+L113+L114</f>
        <v>0</v>
      </c>
      <c r="M98" s="101">
        <f>M99+M100+M101+M102+M103+M104+M105+M106+M107+M108+M109+M110+M111+M112+M113+M114</f>
        <v>0</v>
      </c>
      <c r="N98" s="101">
        <f>N99+N100+N101+N102+N103+N104+N105+N106+N107+N108+N109+N110+N111+N112+N113+N114</f>
        <v>0</v>
      </c>
      <c r="O98" s="101">
        <f>O99+O100+O101+O102+O103+O104+O105+O106+O107+O108+O109+O110+O111+O112+O113+O114</f>
        <v>0</v>
      </c>
      <c r="P98" s="101">
        <f>P99+P100+P101+P102+P103+P104+P105+P106+P107+P108+P109+P110+P111+P112+P113+P114</f>
        <v>264</v>
      </c>
      <c r="Q98" s="101">
        <f>Q99+Q100+Q101+Q102+Q103+Q104+Q105+Q106+Q107+Q108+Q109+Q110+Q111+Q112+Q113+Q114</f>
        <v>316</v>
      </c>
      <c r="R98" s="101">
        <f>R99+R100+R101+R102+R103+R104+R105+R106+R107+R108+R109+R110+R111+R112+R113+R114</f>
        <v>0</v>
      </c>
      <c r="S98" s="101">
        <f>S99+S100+S101+S102+S103+S104+S105+S106+S107+S108+S109+S110+S111+S112+S113+S114</f>
        <v>0</v>
      </c>
      <c r="T98" s="101">
        <f>T99+T100+T101+T102+T103+T104+T105+T106+T107+T108+T109+T110+T111+T112+T113+T114</f>
        <v>359</v>
      </c>
      <c r="U98" s="101">
        <f>U99+U100+U101+U102+U103+U104+U105+U106+U107+U108+U109+U110+U111+U112+U113+U114</f>
        <v>394</v>
      </c>
      <c r="V98" s="101">
        <f>V99+V100+V101+V102+V103+V104+V105+V106+V107+V108+V109+V110+V111+V112+V113+V114</f>
        <v>17</v>
      </c>
      <c r="W98" s="101">
        <f>W99+W100+W101+W102+W103+W104+W105+W106+W107+W108+W109+W110+W111+W112+W113+W114</f>
        <v>0</v>
      </c>
      <c r="X98" s="101">
        <f>X99+X100+X101+X102+X103+X104+X105+X106+X107+X108+X109+X110+X111+X112+X113+X114</f>
        <v>0</v>
      </c>
    </row>
    <row r="99" ht="25.5">
      <c r="A99" s="102" t="s">
        <v>204</v>
      </c>
      <c r="B99" s="127" t="s">
        <v>205</v>
      </c>
      <c r="C99" s="104"/>
      <c r="D99" s="106"/>
      <c r="E99" s="104"/>
      <c r="F99" s="106"/>
      <c r="G99" s="104"/>
      <c r="H99" s="104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</row>
    <row r="100" ht="25.5">
      <c r="A100" s="102" t="s">
        <v>206</v>
      </c>
      <c r="B100" s="127" t="s">
        <v>207</v>
      </c>
      <c r="C100" s="104"/>
      <c r="D100" s="106"/>
      <c r="E100" s="104"/>
      <c r="F100" s="106"/>
      <c r="G100" s="104"/>
      <c r="H100" s="104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</row>
    <row r="101" ht="25.5">
      <c r="A101" s="102" t="s">
        <v>208</v>
      </c>
      <c r="B101" s="127" t="s">
        <v>209</v>
      </c>
      <c r="C101" s="104"/>
      <c r="D101" s="106"/>
      <c r="E101" s="104"/>
      <c r="F101" s="106"/>
      <c r="G101" s="104"/>
      <c r="H101" s="104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</row>
    <row r="102" ht="25.5">
      <c r="A102" s="102" t="s">
        <v>210</v>
      </c>
      <c r="B102" s="127" t="s">
        <v>211</v>
      </c>
      <c r="C102" s="104"/>
      <c r="D102" s="106"/>
      <c r="E102" s="104"/>
      <c r="F102" s="106"/>
      <c r="G102" s="104"/>
      <c r="H102" s="104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</row>
    <row r="103" ht="25.5">
      <c r="A103" s="102" t="s">
        <v>212</v>
      </c>
      <c r="B103" s="127" t="s">
        <v>213</v>
      </c>
      <c r="C103" s="104"/>
      <c r="D103" s="106"/>
      <c r="E103" s="104"/>
      <c r="F103" s="106"/>
      <c r="G103" s="104"/>
      <c r="H103" s="104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</row>
    <row r="104">
      <c r="A104" s="102" t="s">
        <v>214</v>
      </c>
      <c r="B104" s="127" t="s">
        <v>215</v>
      </c>
      <c r="C104" s="104"/>
      <c r="D104" s="106"/>
      <c r="E104" s="104"/>
      <c r="F104" s="106"/>
      <c r="G104" s="104"/>
      <c r="H104" s="104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</row>
    <row r="105">
      <c r="A105" s="102" t="s">
        <v>216</v>
      </c>
      <c r="B105" s="127" t="s">
        <v>571</v>
      </c>
      <c r="C105" s="104"/>
      <c r="D105" s="106">
        <v>10</v>
      </c>
      <c r="E105" s="104"/>
      <c r="F105" s="106"/>
      <c r="G105" s="104"/>
      <c r="H105" s="104">
        <v>285</v>
      </c>
      <c r="I105" s="106">
        <v>68</v>
      </c>
      <c r="J105" s="106">
        <v>440</v>
      </c>
      <c r="K105" s="106">
        <v>151</v>
      </c>
      <c r="L105" s="106"/>
      <c r="M105" s="106"/>
      <c r="N105" s="106"/>
      <c r="O105" s="106"/>
      <c r="P105" s="106">
        <v>60</v>
      </c>
      <c r="Q105" s="106">
        <v>137</v>
      </c>
      <c r="R105" s="106"/>
      <c r="S105" s="106"/>
      <c r="T105" s="106">
        <v>16</v>
      </c>
      <c r="U105" s="106">
        <v>13</v>
      </c>
      <c r="V105" s="106">
        <v>17</v>
      </c>
      <c r="W105" s="106"/>
      <c r="X105" s="106"/>
    </row>
    <row r="106">
      <c r="A106" s="102" t="s">
        <v>218</v>
      </c>
      <c r="B106" s="127" t="s">
        <v>219</v>
      </c>
      <c r="C106" s="104"/>
      <c r="D106" s="106"/>
      <c r="E106" s="104"/>
      <c r="F106" s="106"/>
      <c r="G106" s="104">
        <v>496</v>
      </c>
      <c r="H106" s="104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</row>
    <row r="107" ht="25.5">
      <c r="A107" s="102" t="s">
        <v>220</v>
      </c>
      <c r="B107" s="127" t="s">
        <v>221</v>
      </c>
      <c r="C107" s="104"/>
      <c r="D107" s="106"/>
      <c r="E107" s="104"/>
      <c r="F107" s="106"/>
      <c r="G107" s="104"/>
      <c r="H107" s="104">
        <v>190</v>
      </c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>
        <v>95</v>
      </c>
      <c r="U107" s="106"/>
      <c r="V107" s="106"/>
      <c r="W107" s="106"/>
      <c r="X107" s="106"/>
    </row>
    <row r="108">
      <c r="A108" s="102" t="s">
        <v>222</v>
      </c>
      <c r="B108" s="127" t="s">
        <v>223</v>
      </c>
      <c r="C108" s="104"/>
      <c r="D108" s="107">
        <v>253</v>
      </c>
      <c r="E108" s="104"/>
      <c r="F108" s="106"/>
      <c r="G108" s="128"/>
      <c r="H108" s="128">
        <v>1877</v>
      </c>
      <c r="I108" s="107">
        <v>795</v>
      </c>
      <c r="J108" s="107">
        <v>203</v>
      </c>
      <c r="K108" s="107">
        <v>147</v>
      </c>
      <c r="L108" s="106"/>
      <c r="M108" s="106"/>
      <c r="N108" s="106"/>
      <c r="O108" s="106"/>
      <c r="P108" s="107">
        <v>204</v>
      </c>
      <c r="Q108" s="107">
        <v>151</v>
      </c>
      <c r="R108" s="106"/>
      <c r="S108" s="106"/>
      <c r="T108" s="107">
        <v>149</v>
      </c>
      <c r="U108" s="107">
        <v>381</v>
      </c>
      <c r="V108" s="106"/>
      <c r="W108" s="106"/>
      <c r="X108" s="106"/>
    </row>
    <row r="109" ht="25.5">
      <c r="A109" s="102" t="s">
        <v>224</v>
      </c>
      <c r="B109" s="127" t="s">
        <v>225</v>
      </c>
      <c r="C109" s="104"/>
      <c r="D109" s="108"/>
      <c r="E109" s="104"/>
      <c r="F109" s="106"/>
      <c r="G109" s="130"/>
      <c r="H109" s="130"/>
      <c r="I109" s="108"/>
      <c r="J109" s="108"/>
      <c r="K109" s="108"/>
      <c r="L109" s="106"/>
      <c r="M109" s="106"/>
      <c r="N109" s="106"/>
      <c r="O109" s="106"/>
      <c r="P109" s="108"/>
      <c r="Q109" s="108"/>
      <c r="R109" s="106"/>
      <c r="S109" s="106"/>
      <c r="T109" s="108"/>
      <c r="U109" s="108"/>
      <c r="V109" s="106"/>
      <c r="W109" s="106"/>
      <c r="X109" s="106"/>
    </row>
    <row r="110" ht="25.5">
      <c r="A110" s="102" t="s">
        <v>226</v>
      </c>
      <c r="B110" s="127" t="s">
        <v>227</v>
      </c>
      <c r="C110" s="104"/>
      <c r="D110" s="106"/>
      <c r="E110" s="104"/>
      <c r="F110" s="106"/>
      <c r="G110" s="104"/>
      <c r="H110" s="104">
        <v>159</v>
      </c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>
        <v>56</v>
      </c>
      <c r="U110" s="106"/>
      <c r="V110" s="106"/>
      <c r="W110" s="106"/>
      <c r="X110" s="106"/>
    </row>
    <row r="111" ht="25.5">
      <c r="A111" s="102" t="s">
        <v>228</v>
      </c>
      <c r="B111" s="127" t="s">
        <v>572</v>
      </c>
      <c r="C111" s="104"/>
      <c r="D111" s="106"/>
      <c r="E111" s="104"/>
      <c r="F111" s="106"/>
      <c r="G111" s="104"/>
      <c r="H111" s="104">
        <v>73</v>
      </c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>
        <v>22</v>
      </c>
      <c r="U111" s="106"/>
      <c r="V111" s="106"/>
      <c r="W111" s="106"/>
      <c r="X111" s="106"/>
    </row>
    <row r="112">
      <c r="A112" s="102" t="s">
        <v>230</v>
      </c>
      <c r="B112" s="127" t="s">
        <v>231</v>
      </c>
      <c r="C112" s="104"/>
      <c r="D112" s="106"/>
      <c r="E112" s="104"/>
      <c r="F112" s="106"/>
      <c r="G112" s="104">
        <v>562</v>
      </c>
      <c r="H112" s="104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</row>
    <row r="113">
      <c r="A113" s="102" t="s">
        <v>232</v>
      </c>
      <c r="B113" s="127" t="s">
        <v>233</v>
      </c>
      <c r="C113" s="104"/>
      <c r="D113" s="106"/>
      <c r="E113" s="104"/>
      <c r="F113" s="106"/>
      <c r="G113" s="104"/>
      <c r="H113" s="104">
        <v>157</v>
      </c>
      <c r="I113" s="106">
        <v>57</v>
      </c>
      <c r="J113" s="106">
        <v>43</v>
      </c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</row>
    <row r="114">
      <c r="A114" s="102" t="s">
        <v>234</v>
      </c>
      <c r="B114" s="127" t="s">
        <v>235</v>
      </c>
      <c r="C114" s="104"/>
      <c r="D114" s="106"/>
      <c r="E114" s="104"/>
      <c r="F114" s="106"/>
      <c r="G114" s="104"/>
      <c r="H114" s="104">
        <v>50</v>
      </c>
      <c r="I114" s="106">
        <v>21</v>
      </c>
      <c r="J114" s="106">
        <v>28</v>
      </c>
      <c r="K114" s="106"/>
      <c r="L114" s="106"/>
      <c r="M114" s="106"/>
      <c r="N114" s="106"/>
      <c r="O114" s="106"/>
      <c r="P114" s="106"/>
      <c r="Q114" s="106">
        <v>28</v>
      </c>
      <c r="R114" s="106"/>
      <c r="S114" s="106"/>
      <c r="T114" s="106">
        <v>21</v>
      </c>
      <c r="U114" s="106"/>
      <c r="V114" s="106"/>
      <c r="W114" s="106"/>
      <c r="X114" s="106"/>
    </row>
    <row r="115">
      <c r="A115" s="132">
        <v>11</v>
      </c>
      <c r="B115" s="133" t="s">
        <v>236</v>
      </c>
      <c r="C115" s="101">
        <f>C116+C118+C120+C121+C122+C123+C124</f>
        <v>210</v>
      </c>
      <c r="D115" s="101">
        <f>D116+D118+D120+D121+D122+D123+D124</f>
        <v>380</v>
      </c>
      <c r="E115" s="101">
        <f>E116+E118+E120+E121+E122+E123+E124</f>
        <v>0</v>
      </c>
      <c r="F115" s="101">
        <f>F116+F118+F120+F121+F122+F123+F124</f>
        <v>0</v>
      </c>
      <c r="G115" s="101">
        <f>G116+G118+G120+G121+G122+G123+G124</f>
        <v>75</v>
      </c>
      <c r="H115" s="101">
        <f>H116+H118+H120+H121+H122+H123+H124</f>
        <v>1979</v>
      </c>
      <c r="I115" s="101">
        <f>I116+I118+I120+I121+I122+I123+I124</f>
        <v>850</v>
      </c>
      <c r="J115" s="101">
        <f>J116+J118+J120+J121+J122+J123+J124</f>
        <v>672</v>
      </c>
      <c r="K115" s="101">
        <f>K116+K118+K120+K121+K122+K123+K124</f>
        <v>718</v>
      </c>
      <c r="L115" s="101">
        <f>L116+L118+L120+L121+L122+L123+L124</f>
        <v>0</v>
      </c>
      <c r="M115" s="101">
        <f>M116+M118+M120+M121+M122+M123+M124</f>
        <v>0</v>
      </c>
      <c r="N115" s="101">
        <f>N116+N118+N120+N121+N122+N123+N124</f>
        <v>0</v>
      </c>
      <c r="O115" s="101">
        <f>O116+O118+O120+O121+O122+O123+O124</f>
        <v>0</v>
      </c>
      <c r="P115" s="101">
        <f>P116+P118+P120+P121+P122+P123+P124</f>
        <v>251</v>
      </c>
      <c r="Q115" s="101">
        <f>Q116+Q118+Q120+Q121+Q122+Q123+Q124</f>
        <v>162</v>
      </c>
      <c r="R115" s="101">
        <f>R116+R118+R120+R121+R122+R123+R124</f>
        <v>0</v>
      </c>
      <c r="S115" s="101">
        <f>S116+S118+S120+S121+S122+S123+S124</f>
        <v>0</v>
      </c>
      <c r="T115" s="101">
        <f>T116+T118+T120+T121+T122+T123+T124</f>
        <v>302</v>
      </c>
      <c r="U115" s="101">
        <f>U116+U118+U120+U121+U122+U123+U124</f>
        <v>409</v>
      </c>
      <c r="V115" s="101">
        <f>V116+V118+V120+V121+V122+V123+V124</f>
        <v>10</v>
      </c>
      <c r="W115" s="101">
        <f>W116+W118+W120+W121+W122+W123+W124</f>
        <v>0</v>
      </c>
      <c r="X115" s="101">
        <f>X116+X118+X120+X121+X122+X123+X124</f>
        <v>0</v>
      </c>
    </row>
    <row r="116">
      <c r="A116" s="102" t="s">
        <v>237</v>
      </c>
      <c r="B116" s="127" t="s">
        <v>238</v>
      </c>
      <c r="C116" s="104"/>
      <c r="D116" s="106"/>
      <c r="E116" s="104"/>
      <c r="F116" s="106"/>
      <c r="G116" s="104"/>
      <c r="H116" s="104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</row>
    <row r="117">
      <c r="A117" s="102" t="s">
        <v>239</v>
      </c>
      <c r="B117" s="127" t="s">
        <v>240</v>
      </c>
      <c r="C117" s="128"/>
      <c r="D117" s="107"/>
      <c r="E117" s="104"/>
      <c r="F117" s="106"/>
      <c r="G117" s="104"/>
      <c r="H117" s="128"/>
      <c r="I117" s="107"/>
      <c r="J117" s="107"/>
      <c r="K117" s="107"/>
      <c r="L117" s="106"/>
      <c r="M117" s="106"/>
      <c r="N117" s="106"/>
      <c r="O117" s="106"/>
      <c r="P117" s="107"/>
      <c r="Q117" s="107"/>
      <c r="R117" s="106"/>
      <c r="S117" s="106"/>
      <c r="T117" s="107"/>
      <c r="U117" s="107"/>
      <c r="V117" s="106"/>
      <c r="W117" s="106"/>
      <c r="X117" s="106"/>
    </row>
    <row r="118">
      <c r="A118" s="102" t="s">
        <v>241</v>
      </c>
      <c r="B118" s="127" t="s">
        <v>242</v>
      </c>
      <c r="C118" s="128">
        <v>210</v>
      </c>
      <c r="D118" s="107">
        <v>380</v>
      </c>
      <c r="E118" s="104"/>
      <c r="F118" s="106"/>
      <c r="G118" s="104"/>
      <c r="H118" s="128">
        <v>1825</v>
      </c>
      <c r="I118" s="107">
        <v>754</v>
      </c>
      <c r="J118" s="107">
        <v>587</v>
      </c>
      <c r="K118" s="107">
        <v>608</v>
      </c>
      <c r="L118" s="106"/>
      <c r="M118" s="106"/>
      <c r="N118" s="106"/>
      <c r="O118" s="106"/>
      <c r="P118" s="107">
        <v>237</v>
      </c>
      <c r="Q118" s="107">
        <v>162</v>
      </c>
      <c r="R118" s="106"/>
      <c r="S118" s="106"/>
      <c r="T118" s="107">
        <v>264</v>
      </c>
      <c r="U118" s="107">
        <v>409</v>
      </c>
      <c r="V118" s="106"/>
      <c r="W118" s="106"/>
      <c r="X118" s="106"/>
    </row>
    <row r="119">
      <c r="A119" s="102" t="s">
        <v>243</v>
      </c>
      <c r="B119" s="127" t="s">
        <v>244</v>
      </c>
      <c r="C119" s="130"/>
      <c r="D119" s="108"/>
      <c r="E119" s="104"/>
      <c r="F119" s="106"/>
      <c r="G119" s="104"/>
      <c r="H119" s="130"/>
      <c r="I119" s="108"/>
      <c r="J119" s="108"/>
      <c r="K119" s="108"/>
      <c r="L119" s="106"/>
      <c r="M119" s="106"/>
      <c r="N119" s="106"/>
      <c r="O119" s="106"/>
      <c r="P119" s="108"/>
      <c r="Q119" s="108"/>
      <c r="R119" s="106"/>
      <c r="S119" s="106"/>
      <c r="T119" s="108"/>
      <c r="U119" s="108"/>
      <c r="V119" s="106"/>
      <c r="W119" s="106"/>
      <c r="X119" s="106"/>
    </row>
    <row r="120">
      <c r="A120" s="102" t="s">
        <v>245</v>
      </c>
      <c r="B120" s="127" t="s">
        <v>246</v>
      </c>
      <c r="C120" s="104"/>
      <c r="D120" s="106"/>
      <c r="E120" s="104"/>
      <c r="F120" s="106"/>
      <c r="G120" s="104"/>
      <c r="H120" s="104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</row>
    <row r="121">
      <c r="A121" s="102" t="s">
        <v>247</v>
      </c>
      <c r="B121" s="127" t="s">
        <v>248</v>
      </c>
      <c r="C121" s="104"/>
      <c r="D121" s="106"/>
      <c r="E121" s="104"/>
      <c r="F121" s="106"/>
      <c r="G121" s="104">
        <v>75</v>
      </c>
      <c r="H121" s="104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</row>
    <row r="122">
      <c r="A122" s="102" t="s">
        <v>249</v>
      </c>
      <c r="B122" s="127" t="s">
        <v>250</v>
      </c>
      <c r="C122" s="104"/>
      <c r="D122" s="106"/>
      <c r="E122" s="104"/>
      <c r="F122" s="106"/>
      <c r="G122" s="104"/>
      <c r="H122" s="104">
        <v>54</v>
      </c>
      <c r="I122" s="106">
        <v>21</v>
      </c>
      <c r="J122" s="106">
        <v>10</v>
      </c>
      <c r="K122" s="106">
        <v>10</v>
      </c>
      <c r="L122" s="106"/>
      <c r="M122" s="106"/>
      <c r="N122" s="106"/>
      <c r="O122" s="106"/>
      <c r="P122" s="106">
        <v>14</v>
      </c>
      <c r="Q122" s="106"/>
      <c r="R122" s="106"/>
      <c r="S122" s="106"/>
      <c r="T122" s="106">
        <v>38</v>
      </c>
      <c r="U122" s="106"/>
      <c r="V122" s="106">
        <v>10</v>
      </c>
      <c r="W122" s="106"/>
      <c r="X122" s="106"/>
    </row>
    <row r="123">
      <c r="A123" s="102" t="s">
        <v>251</v>
      </c>
      <c r="B123" s="127" t="s">
        <v>252</v>
      </c>
      <c r="C123" s="104"/>
      <c r="D123" s="106"/>
      <c r="E123" s="104"/>
      <c r="F123" s="106"/>
      <c r="G123" s="104"/>
      <c r="H123" s="104">
        <v>100</v>
      </c>
      <c r="I123" s="106">
        <v>75</v>
      </c>
      <c r="J123" s="106">
        <v>75</v>
      </c>
      <c r="K123" s="106">
        <v>100</v>
      </c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</row>
    <row r="124">
      <c r="A124" s="102" t="s">
        <v>253</v>
      </c>
      <c r="B124" s="127" t="s">
        <v>233</v>
      </c>
      <c r="C124" s="104"/>
      <c r="D124" s="106"/>
      <c r="E124" s="104"/>
      <c r="F124" s="106"/>
      <c r="G124" s="104"/>
      <c r="H124" s="104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</row>
    <row r="125">
      <c r="A125" s="132">
        <v>12</v>
      </c>
      <c r="B125" s="133" t="s">
        <v>254</v>
      </c>
      <c r="C125" s="101">
        <f>C126+C127+C128+C130+C131</f>
        <v>634</v>
      </c>
      <c r="D125" s="101">
        <f>D126+D127+D128+D130+D131</f>
        <v>2444</v>
      </c>
      <c r="E125" s="101">
        <f>E126+E127+E128+E130+E131</f>
        <v>0</v>
      </c>
      <c r="F125" s="101">
        <f>F126+F127+F128+F130+F131</f>
        <v>0</v>
      </c>
      <c r="G125" s="101">
        <f>G126+G127+G128+G130+G131</f>
        <v>0</v>
      </c>
      <c r="H125" s="101">
        <f>H126+H127+H128+H130+H131</f>
        <v>7289</v>
      </c>
      <c r="I125" s="101">
        <f>I126+I127+I128+I130+I131</f>
        <v>730</v>
      </c>
      <c r="J125" s="101">
        <f>J126+J127+J128+J130+J131</f>
        <v>3198</v>
      </c>
      <c r="K125" s="101">
        <f>K126+K127+K128+K130+K131</f>
        <v>5576</v>
      </c>
      <c r="L125" s="101">
        <f>L126+L127+L128+L130+L131</f>
        <v>0</v>
      </c>
      <c r="M125" s="101">
        <f>M126+M127+M128+M130+M131</f>
        <v>0</v>
      </c>
      <c r="N125" s="101">
        <f>N126+N127+N128+N130+N131</f>
        <v>0</v>
      </c>
      <c r="O125" s="101">
        <f>O126+O127+O128+O130+O131</f>
        <v>0</v>
      </c>
      <c r="P125" s="101">
        <f>P126+P127+P128+P130+P131</f>
        <v>0</v>
      </c>
      <c r="Q125" s="101">
        <f>Q126+Q127+Q128+Q130+Q131</f>
        <v>0</v>
      </c>
      <c r="R125" s="101">
        <f>R126+R127+R128+R130+R131</f>
        <v>0</v>
      </c>
      <c r="S125" s="101">
        <f>S126+S127+S128+S130+S131</f>
        <v>0</v>
      </c>
      <c r="T125" s="101">
        <f>T126+T127+T128+T130+T131</f>
        <v>0</v>
      </c>
      <c r="U125" s="101">
        <f>U126+U127+U128+U130+U131</f>
        <v>0</v>
      </c>
      <c r="V125" s="101">
        <f>V126+V127+V128+V130+V131</f>
        <v>0</v>
      </c>
      <c r="W125" s="101">
        <f>W126+W127+W128+W130+W131</f>
        <v>0</v>
      </c>
      <c r="X125" s="101">
        <f>X126+X127+X128+X130+X131</f>
        <v>0</v>
      </c>
    </row>
    <row r="126" ht="25.5">
      <c r="A126" s="102" t="s">
        <v>255</v>
      </c>
      <c r="B126" s="127" t="s">
        <v>256</v>
      </c>
      <c r="C126" s="104"/>
      <c r="D126" s="107">
        <v>66</v>
      </c>
      <c r="E126" s="104"/>
      <c r="F126" s="106"/>
      <c r="G126" s="128"/>
      <c r="H126" s="104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</row>
    <row r="127" ht="25.5">
      <c r="A127" s="102" t="s">
        <v>257</v>
      </c>
      <c r="B127" s="127" t="s">
        <v>258</v>
      </c>
      <c r="C127" s="104"/>
      <c r="D127" s="108"/>
      <c r="E127" s="104"/>
      <c r="F127" s="106"/>
      <c r="G127" s="130"/>
      <c r="H127" s="104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</row>
    <row r="128">
      <c r="A128" s="102" t="s">
        <v>259</v>
      </c>
      <c r="B128" s="127" t="s">
        <v>260</v>
      </c>
      <c r="C128" s="128">
        <v>550</v>
      </c>
      <c r="D128" s="107">
        <v>2159</v>
      </c>
      <c r="E128" s="104"/>
      <c r="F128" s="106"/>
      <c r="G128" s="104"/>
      <c r="H128" s="128">
        <v>6797</v>
      </c>
      <c r="I128" s="106"/>
      <c r="J128" s="107">
        <v>3198</v>
      </c>
      <c r="K128" s="107">
        <v>4798</v>
      </c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</row>
    <row r="129">
      <c r="A129" s="102" t="s">
        <v>261</v>
      </c>
      <c r="B129" s="127" t="s">
        <v>262</v>
      </c>
      <c r="C129" s="130"/>
      <c r="D129" s="108"/>
      <c r="E129" s="104"/>
      <c r="F129" s="106"/>
      <c r="G129" s="104"/>
      <c r="H129" s="130"/>
      <c r="I129" s="106"/>
      <c r="J129" s="108"/>
      <c r="K129" s="108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</row>
    <row r="130">
      <c r="A130" s="102" t="s">
        <v>263</v>
      </c>
      <c r="B130" s="127" t="s">
        <v>264</v>
      </c>
      <c r="C130" s="104">
        <v>84</v>
      </c>
      <c r="D130" s="106">
        <v>210</v>
      </c>
      <c r="E130" s="104"/>
      <c r="F130" s="106"/>
      <c r="G130" s="104"/>
      <c r="H130" s="104">
        <v>450</v>
      </c>
      <c r="I130" s="106">
        <v>690</v>
      </c>
      <c r="J130" s="106"/>
      <c r="K130" s="106">
        <v>750</v>
      </c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</row>
    <row r="131">
      <c r="A131" s="102" t="s">
        <v>265</v>
      </c>
      <c r="B131" s="127" t="s">
        <v>266</v>
      </c>
      <c r="C131" s="104"/>
      <c r="D131" s="106">
        <v>9</v>
      </c>
      <c r="E131" s="104"/>
      <c r="F131" s="106"/>
      <c r="G131" s="104"/>
      <c r="H131" s="104">
        <v>42</v>
      </c>
      <c r="I131" s="106">
        <v>40</v>
      </c>
      <c r="J131" s="106"/>
      <c r="K131" s="106">
        <v>28</v>
      </c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</row>
    <row r="132">
      <c r="A132" s="132">
        <v>13</v>
      </c>
      <c r="B132" s="133" t="s">
        <v>267</v>
      </c>
      <c r="C132" s="101">
        <f>C133+C134+C135+C136</f>
        <v>0</v>
      </c>
      <c r="D132" s="101">
        <f>D133+D134+D135+D136</f>
        <v>2457</v>
      </c>
      <c r="E132" s="101">
        <f>E133+E134+E135+E136</f>
        <v>0</v>
      </c>
      <c r="F132" s="101">
        <f>F133+F134+F135+F136</f>
        <v>0</v>
      </c>
      <c r="G132" s="101">
        <f>G133+G134+G135+G136</f>
        <v>843</v>
      </c>
      <c r="H132" s="101">
        <f>H133+H134+H135+H136</f>
        <v>2410</v>
      </c>
      <c r="I132" s="101">
        <f>I133+I134+I135+I136</f>
        <v>1313</v>
      </c>
      <c r="J132" s="101">
        <f>J133+J134+J135+J136</f>
        <v>207</v>
      </c>
      <c r="K132" s="101">
        <f>K133+K134+K135+K136</f>
        <v>2426</v>
      </c>
      <c r="L132" s="101">
        <f>L133+L134+L135+L136</f>
        <v>0</v>
      </c>
      <c r="M132" s="101">
        <f>M133+M134+M135+M136</f>
        <v>0</v>
      </c>
      <c r="N132" s="101">
        <f>N133+N134+N135+N136</f>
        <v>0</v>
      </c>
      <c r="O132" s="101">
        <f>O133+O134+O135+O136</f>
        <v>0</v>
      </c>
      <c r="P132" s="101">
        <f>P133+P134+P135+P136</f>
        <v>0</v>
      </c>
      <c r="Q132" s="101">
        <f>Q133+Q134+Q135+Q136</f>
        <v>0</v>
      </c>
      <c r="R132" s="101">
        <f>R133+R134+R135+R136</f>
        <v>0</v>
      </c>
      <c r="S132" s="101">
        <f>S133+S134+S135+S136</f>
        <v>0</v>
      </c>
      <c r="T132" s="101">
        <f>T133+T134+T135+T136</f>
        <v>653</v>
      </c>
      <c r="U132" s="101">
        <f>U133+U134+U135+U136</f>
        <v>1814</v>
      </c>
      <c r="V132" s="101">
        <f>V133+V134+V135+V136</f>
        <v>0</v>
      </c>
      <c r="W132" s="101">
        <f>W133+W134+W135+W136</f>
        <v>0</v>
      </c>
      <c r="X132" s="101">
        <f>X133+X134+X135+X136</f>
        <v>0</v>
      </c>
    </row>
    <row r="133">
      <c r="A133" s="102" t="s">
        <v>268</v>
      </c>
      <c r="B133" s="127" t="s">
        <v>269</v>
      </c>
      <c r="C133" s="104"/>
      <c r="D133" s="106">
        <v>1417</v>
      </c>
      <c r="E133" s="104"/>
      <c r="F133" s="106"/>
      <c r="G133" s="104"/>
      <c r="H133" s="104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</row>
    <row r="134">
      <c r="A134" s="102" t="s">
        <v>270</v>
      </c>
      <c r="B134" s="127" t="s">
        <v>271</v>
      </c>
      <c r="C134" s="104"/>
      <c r="D134" s="106">
        <v>666</v>
      </c>
      <c r="E134" s="104"/>
      <c r="F134" s="106"/>
      <c r="G134" s="104"/>
      <c r="H134" s="104">
        <v>1837</v>
      </c>
      <c r="I134" s="106">
        <v>780</v>
      </c>
      <c r="J134" s="106"/>
      <c r="K134" s="106">
        <v>1837</v>
      </c>
      <c r="L134" s="106"/>
      <c r="M134" s="106"/>
      <c r="N134" s="106"/>
      <c r="O134" s="106"/>
      <c r="P134" s="106"/>
      <c r="Q134" s="106"/>
      <c r="R134" s="106"/>
      <c r="S134" s="106"/>
      <c r="T134" s="106">
        <v>160</v>
      </c>
      <c r="U134" s="106">
        <v>1814</v>
      </c>
      <c r="V134" s="106"/>
      <c r="W134" s="106"/>
      <c r="X134" s="106"/>
    </row>
    <row r="135" ht="25.5">
      <c r="A135" s="102" t="s">
        <v>272</v>
      </c>
      <c r="B135" s="127" t="s">
        <v>273</v>
      </c>
      <c r="C135" s="104"/>
      <c r="D135" s="106"/>
      <c r="E135" s="104"/>
      <c r="F135" s="106"/>
      <c r="G135" s="104">
        <v>843</v>
      </c>
      <c r="H135" s="104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</row>
    <row r="136" ht="25.5">
      <c r="A136" s="102" t="s">
        <v>274</v>
      </c>
      <c r="B136" s="127" t="s">
        <v>275</v>
      </c>
      <c r="C136" s="104"/>
      <c r="D136" s="106">
        <v>374</v>
      </c>
      <c r="E136" s="104"/>
      <c r="F136" s="106"/>
      <c r="G136" s="104"/>
      <c r="H136" s="104">
        <v>573</v>
      </c>
      <c r="I136" s="106">
        <v>533</v>
      </c>
      <c r="J136" s="106">
        <v>207</v>
      </c>
      <c r="K136" s="106">
        <v>589</v>
      </c>
      <c r="L136" s="106"/>
      <c r="M136" s="106"/>
      <c r="N136" s="106"/>
      <c r="O136" s="106"/>
      <c r="P136" s="106"/>
      <c r="Q136" s="106"/>
      <c r="R136" s="106"/>
      <c r="S136" s="106"/>
      <c r="T136" s="106">
        <v>493</v>
      </c>
      <c r="U136" s="106"/>
      <c r="V136" s="106"/>
      <c r="W136" s="106"/>
      <c r="X136" s="106"/>
    </row>
    <row r="137">
      <c r="A137" s="132">
        <v>14</v>
      </c>
      <c r="B137" s="133" t="s">
        <v>276</v>
      </c>
      <c r="C137" s="101">
        <f>C138+C140+C141+C142+C143+C144+C145+C146+C147+C148</f>
        <v>0</v>
      </c>
      <c r="D137" s="101">
        <f>D138+D140+D141+D142+D143+D144+D145+D146+D147+D148</f>
        <v>2271</v>
      </c>
      <c r="E137" s="101">
        <f>E138+E140+E141+E142+E143+E144+E145+E146+E147+E148</f>
        <v>0</v>
      </c>
      <c r="F137" s="101">
        <f>F138+F140+F141+F142+F143+F144+F145+F146+F147+F148</f>
        <v>0</v>
      </c>
      <c r="G137" s="101">
        <f>G138+G140+G141+G142+G143+G144+G145+G146+G147+G148</f>
        <v>199</v>
      </c>
      <c r="H137" s="101">
        <f>H138+H140+H141+H142+H143+H144+H145+H146+H147+H148</f>
        <v>4612</v>
      </c>
      <c r="I137" s="101">
        <f>I138+I140+I141+I142+I143+I144+I145+I146+I147+I148</f>
        <v>1157</v>
      </c>
      <c r="J137" s="101">
        <f>J138+J140+J141+J142+J143+J144+J145+J146+J147+J148</f>
        <v>2106</v>
      </c>
      <c r="K137" s="101">
        <f>K138+K140+K141+K142+K143+K144+K145+K146+K147+K148</f>
        <v>3943</v>
      </c>
      <c r="L137" s="101">
        <f>L138+L140+L141+L142+L143+L144+L145+L146+L147+L148</f>
        <v>0</v>
      </c>
      <c r="M137" s="101">
        <f>M138+M140+M141+M142+M143+M144+M145+M146+M147+M148</f>
        <v>0</v>
      </c>
      <c r="N137" s="101">
        <f>N138+N140+N141+N142+N143+N144+N145+N146+N147+N148</f>
        <v>0</v>
      </c>
      <c r="O137" s="101">
        <f>O138+O140+O141+O142+O143+O144+O145+O146+O147+O148</f>
        <v>0</v>
      </c>
      <c r="P137" s="101">
        <f>P138+P140+P141+P142+P143+P144+P145+P146+P147+P148</f>
        <v>527</v>
      </c>
      <c r="Q137" s="101">
        <f>Q138+Q140+Q141+Q142+Q143+Q144+Q145+Q146+Q147+Q148</f>
        <v>227</v>
      </c>
      <c r="R137" s="101">
        <f>R138+R140+R141+R142+R143+R144+R145+R146+R147+R148</f>
        <v>0</v>
      </c>
      <c r="S137" s="101">
        <f>S138+S140+S141+S142+S143+S144+S145+S146+S147+S148</f>
        <v>0</v>
      </c>
      <c r="T137" s="101">
        <f>T138+T140+T141+T142+T143+T144+T145+T146+T147+T148</f>
        <v>5201</v>
      </c>
      <c r="U137" s="101">
        <f>U138+U140+U141+U142+U143+U144+U145+U146+U147+U148</f>
        <v>2597</v>
      </c>
      <c r="V137" s="101">
        <f>V138+V140+V141+V142+V143+V144+V145+V146+V147+V148</f>
        <v>0</v>
      </c>
      <c r="W137" s="101">
        <f>W138+W140+W141+W142+W143+W144+W145+W146+W147+W148</f>
        <v>0</v>
      </c>
      <c r="X137" s="101">
        <f>X138+X140+X141+X142+X143+X144+X145+X146+X147+X148</f>
        <v>210</v>
      </c>
    </row>
    <row r="138">
      <c r="A138" s="102" t="s">
        <v>277</v>
      </c>
      <c r="B138" s="127" t="s">
        <v>278</v>
      </c>
      <c r="C138" s="104"/>
      <c r="D138" s="107">
        <v>1160</v>
      </c>
      <c r="E138" s="104"/>
      <c r="F138" s="106"/>
      <c r="G138" s="104"/>
      <c r="H138" s="104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</row>
    <row r="139">
      <c r="A139" s="102" t="s">
        <v>279</v>
      </c>
      <c r="B139" s="127" t="s">
        <v>280</v>
      </c>
      <c r="C139" s="104"/>
      <c r="D139" s="111"/>
      <c r="E139" s="104"/>
      <c r="F139" s="106"/>
      <c r="G139" s="104"/>
      <c r="H139" s="128"/>
      <c r="I139" s="107"/>
      <c r="J139" s="107"/>
      <c r="K139" s="107"/>
      <c r="L139" s="106"/>
      <c r="M139" s="106"/>
      <c r="N139" s="106"/>
      <c r="O139" s="106"/>
      <c r="P139" s="106"/>
      <c r="Q139" s="107"/>
      <c r="R139" s="106"/>
      <c r="S139" s="106"/>
      <c r="T139" s="107"/>
      <c r="U139" s="106"/>
      <c r="V139" s="106"/>
      <c r="W139" s="107"/>
      <c r="X139" s="106"/>
    </row>
    <row r="140">
      <c r="A140" s="102" t="s">
        <v>281</v>
      </c>
      <c r="B140" s="127" t="s">
        <v>282</v>
      </c>
      <c r="C140" s="104"/>
      <c r="D140" s="107">
        <v>691</v>
      </c>
      <c r="E140" s="104"/>
      <c r="F140" s="106"/>
      <c r="G140" s="104"/>
      <c r="H140" s="128">
        <v>1906</v>
      </c>
      <c r="I140" s="107">
        <v>340</v>
      </c>
      <c r="J140" s="107">
        <v>533</v>
      </c>
      <c r="K140" s="107">
        <v>2399</v>
      </c>
      <c r="L140" s="106"/>
      <c r="M140" s="106"/>
      <c r="N140" s="106"/>
      <c r="O140" s="106"/>
      <c r="P140" s="106"/>
      <c r="Q140" s="107">
        <v>73</v>
      </c>
      <c r="R140" s="106"/>
      <c r="S140" s="106"/>
      <c r="T140" s="107">
        <v>686</v>
      </c>
      <c r="U140" s="106"/>
      <c r="V140" s="106"/>
      <c r="W140" s="107"/>
      <c r="X140" s="106"/>
    </row>
    <row r="141">
      <c r="A141" s="102" t="s">
        <v>283</v>
      </c>
      <c r="B141" s="127" t="s">
        <v>284</v>
      </c>
      <c r="C141" s="104"/>
      <c r="D141" s="108"/>
      <c r="E141" s="104"/>
      <c r="F141" s="106"/>
      <c r="G141" s="104"/>
      <c r="H141" s="130"/>
      <c r="I141" s="108"/>
      <c r="J141" s="108"/>
      <c r="K141" s="108"/>
      <c r="L141" s="106"/>
      <c r="M141" s="106"/>
      <c r="N141" s="106"/>
      <c r="O141" s="106"/>
      <c r="P141" s="106"/>
      <c r="Q141" s="108"/>
      <c r="R141" s="106"/>
      <c r="S141" s="106"/>
      <c r="T141" s="108"/>
      <c r="U141" s="106"/>
      <c r="V141" s="106"/>
      <c r="W141" s="108"/>
      <c r="X141" s="106"/>
    </row>
    <row r="142">
      <c r="A142" s="102" t="s">
        <v>285</v>
      </c>
      <c r="B142" s="127" t="s">
        <v>286</v>
      </c>
      <c r="C142" s="104"/>
      <c r="D142" s="107">
        <v>183</v>
      </c>
      <c r="E142" s="104"/>
      <c r="F142" s="106"/>
      <c r="G142" s="104"/>
      <c r="H142" s="128">
        <v>1015</v>
      </c>
      <c r="I142" s="106"/>
      <c r="J142" s="107">
        <v>935</v>
      </c>
      <c r="K142" s="107">
        <v>1035</v>
      </c>
      <c r="L142" s="106"/>
      <c r="M142" s="106"/>
      <c r="N142" s="106"/>
      <c r="O142" s="106"/>
      <c r="P142" s="106"/>
      <c r="Q142" s="106"/>
      <c r="R142" s="106"/>
      <c r="S142" s="106"/>
      <c r="T142" s="107">
        <v>2620</v>
      </c>
      <c r="U142" s="107">
        <v>1830</v>
      </c>
      <c r="V142" s="106"/>
      <c r="W142" s="106"/>
      <c r="X142" s="107">
        <v>210</v>
      </c>
    </row>
    <row r="143">
      <c r="A143" s="102" t="s">
        <v>287</v>
      </c>
      <c r="B143" s="127" t="s">
        <v>288</v>
      </c>
      <c r="C143" s="104"/>
      <c r="D143" s="111"/>
      <c r="E143" s="104"/>
      <c r="F143" s="106"/>
      <c r="G143" s="104"/>
      <c r="H143" s="135"/>
      <c r="I143" s="106"/>
      <c r="J143" s="111"/>
      <c r="K143" s="111"/>
      <c r="L143" s="106"/>
      <c r="M143" s="106"/>
      <c r="N143" s="106"/>
      <c r="O143" s="106"/>
      <c r="P143" s="106"/>
      <c r="Q143" s="106"/>
      <c r="R143" s="106"/>
      <c r="S143" s="106"/>
      <c r="T143" s="111"/>
      <c r="U143" s="111"/>
      <c r="V143" s="106"/>
      <c r="W143" s="106"/>
      <c r="X143" s="111"/>
    </row>
    <row r="144">
      <c r="A144" s="102" t="s">
        <v>289</v>
      </c>
      <c r="B144" s="127" t="s">
        <v>290</v>
      </c>
      <c r="C144" s="104"/>
      <c r="D144" s="108"/>
      <c r="E144" s="104"/>
      <c r="F144" s="106"/>
      <c r="G144" s="104"/>
      <c r="H144" s="130"/>
      <c r="I144" s="106"/>
      <c r="J144" s="108"/>
      <c r="K144" s="108"/>
      <c r="L144" s="106"/>
      <c r="M144" s="106"/>
      <c r="N144" s="106"/>
      <c r="O144" s="106"/>
      <c r="P144" s="106"/>
      <c r="Q144" s="106"/>
      <c r="R144" s="106"/>
      <c r="S144" s="106"/>
      <c r="T144" s="108"/>
      <c r="U144" s="108"/>
      <c r="V144" s="106"/>
      <c r="W144" s="106"/>
      <c r="X144" s="108"/>
    </row>
    <row r="145">
      <c r="A145" s="102" t="s">
        <v>291</v>
      </c>
      <c r="B145" s="127" t="s">
        <v>292</v>
      </c>
      <c r="C145" s="104"/>
      <c r="D145" s="106">
        <v>90</v>
      </c>
      <c r="E145" s="104"/>
      <c r="F145" s="106"/>
      <c r="G145" s="104"/>
      <c r="H145" s="104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</row>
    <row r="146" ht="25.5">
      <c r="A146" s="102" t="s">
        <v>293</v>
      </c>
      <c r="B146" s="127" t="s">
        <v>294</v>
      </c>
      <c r="C146" s="104"/>
      <c r="D146" s="106"/>
      <c r="E146" s="104"/>
      <c r="F146" s="106"/>
      <c r="G146" s="104">
        <v>199</v>
      </c>
      <c r="H146" s="104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</row>
    <row r="147">
      <c r="A147" s="102" t="s">
        <v>295</v>
      </c>
      <c r="B147" s="127" t="s">
        <v>296</v>
      </c>
      <c r="C147" s="104"/>
      <c r="D147" s="106">
        <v>31</v>
      </c>
      <c r="E147" s="104"/>
      <c r="F147" s="106"/>
      <c r="G147" s="104"/>
      <c r="H147" s="104">
        <v>1357</v>
      </c>
      <c r="I147" s="106">
        <v>744</v>
      </c>
      <c r="J147" s="106">
        <v>326</v>
      </c>
      <c r="K147" s="106">
        <v>380</v>
      </c>
      <c r="L147" s="106"/>
      <c r="M147" s="106"/>
      <c r="N147" s="106"/>
      <c r="O147" s="106"/>
      <c r="P147" s="106"/>
      <c r="Q147" s="106"/>
      <c r="R147" s="106"/>
      <c r="S147" s="106"/>
      <c r="T147" s="106">
        <v>665</v>
      </c>
      <c r="U147" s="106">
        <v>163</v>
      </c>
      <c r="V147" s="106"/>
      <c r="W147" s="106"/>
      <c r="X147" s="106"/>
    </row>
    <row r="148">
      <c r="A148" s="102" t="s">
        <v>297</v>
      </c>
      <c r="B148" s="127" t="s">
        <v>298</v>
      </c>
      <c r="C148" s="104"/>
      <c r="D148" s="106">
        <v>116</v>
      </c>
      <c r="E148" s="104"/>
      <c r="F148" s="106"/>
      <c r="G148" s="104"/>
      <c r="H148" s="104">
        <v>334</v>
      </c>
      <c r="I148" s="106">
        <v>73</v>
      </c>
      <c r="J148" s="106">
        <v>312</v>
      </c>
      <c r="K148" s="106">
        <v>129</v>
      </c>
      <c r="L148" s="106"/>
      <c r="M148" s="106"/>
      <c r="N148" s="106"/>
      <c r="O148" s="106"/>
      <c r="P148" s="106">
        <v>527</v>
      </c>
      <c r="Q148" s="106">
        <v>154</v>
      </c>
      <c r="R148" s="106"/>
      <c r="S148" s="106"/>
      <c r="T148" s="106">
        <v>1230</v>
      </c>
      <c r="U148" s="106">
        <v>604</v>
      </c>
      <c r="V148" s="106"/>
      <c r="W148" s="106"/>
      <c r="X148" s="106"/>
    </row>
    <row r="149">
      <c r="A149" s="132">
        <v>15</v>
      </c>
      <c r="B149" s="133" t="s">
        <v>299</v>
      </c>
      <c r="C149" s="101">
        <f>C150+C151</f>
        <v>2450</v>
      </c>
      <c r="D149" s="101">
        <f>D150+D151</f>
        <v>31876</v>
      </c>
      <c r="E149" s="101">
        <f>E150+E151</f>
        <v>0</v>
      </c>
      <c r="F149" s="101">
        <f>F150+F151</f>
        <v>0</v>
      </c>
      <c r="G149" s="101">
        <f>G150+G151</f>
        <v>0</v>
      </c>
      <c r="H149" s="101">
        <f>H150+H151</f>
        <v>125346</v>
      </c>
      <c r="I149" s="101">
        <f>I150+I151</f>
        <v>222</v>
      </c>
      <c r="J149" s="101">
        <f>J150+J151</f>
        <v>9946</v>
      </c>
      <c r="K149" s="101">
        <f>K150+K151</f>
        <v>17721</v>
      </c>
      <c r="L149" s="101">
        <f>L150+L151</f>
        <v>0</v>
      </c>
      <c r="M149" s="101">
        <f>M150+M151</f>
        <v>0</v>
      </c>
      <c r="N149" s="101">
        <f>N150+N151</f>
        <v>0</v>
      </c>
      <c r="O149" s="101">
        <f>O150+O151</f>
        <v>0</v>
      </c>
      <c r="P149" s="101">
        <f>P150+P151</f>
        <v>0</v>
      </c>
      <c r="Q149" s="101">
        <f>Q150+Q151</f>
        <v>0</v>
      </c>
      <c r="R149" s="101">
        <f>R150+R151</f>
        <v>0</v>
      </c>
      <c r="S149" s="101">
        <f>S150+S151</f>
        <v>56744</v>
      </c>
      <c r="T149" s="101">
        <f>T150+T151</f>
        <v>130712</v>
      </c>
      <c r="U149" s="101">
        <f>U150+U151</f>
        <v>0</v>
      </c>
      <c r="V149" s="101">
        <f>V150+V151</f>
        <v>0</v>
      </c>
      <c r="W149" s="101">
        <f>W150+W151</f>
        <v>0</v>
      </c>
      <c r="X149" s="101">
        <f>X150+X151</f>
        <v>0</v>
      </c>
    </row>
    <row r="150">
      <c r="A150" s="102" t="s">
        <v>300</v>
      </c>
      <c r="B150" s="127" t="s">
        <v>301</v>
      </c>
      <c r="C150" s="104">
        <v>2450</v>
      </c>
      <c r="D150" s="106">
        <v>31598</v>
      </c>
      <c r="E150" s="104"/>
      <c r="F150" s="106"/>
      <c r="G150" s="104"/>
      <c r="H150" s="104">
        <v>125068</v>
      </c>
      <c r="I150" s="106"/>
      <c r="J150" s="106">
        <v>9761</v>
      </c>
      <c r="K150" s="106">
        <v>17536</v>
      </c>
      <c r="L150" s="106"/>
      <c r="M150" s="106"/>
      <c r="N150" s="106"/>
      <c r="O150" s="106"/>
      <c r="P150" s="106"/>
      <c r="Q150" s="106"/>
      <c r="R150" s="106"/>
      <c r="S150" s="106">
        <v>56744</v>
      </c>
      <c r="T150" s="106">
        <v>130527</v>
      </c>
      <c r="U150" s="106"/>
      <c r="V150" s="106"/>
      <c r="W150" s="106"/>
      <c r="X150" s="106"/>
    </row>
    <row r="151">
      <c r="A151" s="102" t="s">
        <v>302</v>
      </c>
      <c r="B151" s="127" t="s">
        <v>303</v>
      </c>
      <c r="C151" s="104"/>
      <c r="D151" s="106">
        <v>278</v>
      </c>
      <c r="E151" s="104"/>
      <c r="F151" s="106"/>
      <c r="G151" s="104"/>
      <c r="H151" s="104">
        <v>278</v>
      </c>
      <c r="I151" s="106">
        <v>222</v>
      </c>
      <c r="J151" s="106">
        <v>185</v>
      </c>
      <c r="K151" s="106">
        <v>185</v>
      </c>
      <c r="L151" s="106"/>
      <c r="M151" s="106"/>
      <c r="N151" s="106"/>
      <c r="O151" s="106"/>
      <c r="P151" s="106"/>
      <c r="Q151" s="106"/>
      <c r="R151" s="106"/>
      <c r="S151" s="106"/>
      <c r="T151" s="106">
        <v>185</v>
      </c>
      <c r="U151" s="106"/>
      <c r="V151" s="106"/>
      <c r="W151" s="106"/>
      <c r="X151" s="106"/>
    </row>
    <row r="152">
      <c r="A152" s="132">
        <v>16</v>
      </c>
      <c r="B152" s="133" t="s">
        <v>304</v>
      </c>
      <c r="C152" s="101">
        <f>C153+C154+C155+C156+C157+C158+C159+C160</f>
        <v>0</v>
      </c>
      <c r="D152" s="101">
        <f>D153+D154+D155+D156+D157+D158+D159+D160</f>
        <v>271</v>
      </c>
      <c r="E152" s="101">
        <f>E153+E154+E155+E156+E157+E158+E159+E160</f>
        <v>0</v>
      </c>
      <c r="F152" s="101">
        <f>F153+F154+F155+F156+F157+F158+F159+F160</f>
        <v>0</v>
      </c>
      <c r="G152" s="101">
        <f>G153+G154+G155+G156+G157+G158+G159+G160</f>
        <v>0</v>
      </c>
      <c r="H152" s="101">
        <f>H153+H154+H155+H156+H157+H158+H159+H160</f>
        <v>1488</v>
      </c>
      <c r="I152" s="101">
        <f>I153+I154+I155+I156+I157+I158+I159+I160</f>
        <v>590</v>
      </c>
      <c r="J152" s="101">
        <f>J153+J154+J155+J156+J157+J158+J159+J160</f>
        <v>572</v>
      </c>
      <c r="K152" s="101">
        <f>K153+K154+K155+K156+K157+K158+K159+K160</f>
        <v>308</v>
      </c>
      <c r="L152" s="101">
        <f>L153+L154+L155+L156+L157+L158+L159+L160</f>
        <v>0</v>
      </c>
      <c r="M152" s="101">
        <f>M153+M154+M155+M156+M157+M158+M159+M160</f>
        <v>0</v>
      </c>
      <c r="N152" s="101">
        <f>N153+N154+N155+N156+N157+N158+N159+N160</f>
        <v>0</v>
      </c>
      <c r="O152" s="101">
        <f>O153+O154+O155+O156+O157+O158+O159+O160</f>
        <v>0</v>
      </c>
      <c r="P152" s="101">
        <f>P153+P154+P155+P156+P157+P158+P159+P160</f>
        <v>489</v>
      </c>
      <c r="Q152" s="101">
        <f>Q153+Q154+Q155+Q156+Q157+Q158+Q159+Q160</f>
        <v>171</v>
      </c>
      <c r="R152" s="101">
        <f>R153+R154+R155+R156+R157+R158+R159+R160</f>
        <v>0</v>
      </c>
      <c r="S152" s="101">
        <f>S153+S154+S155+S156+S157+S158+S159+S160</f>
        <v>0</v>
      </c>
      <c r="T152" s="101">
        <f>T153+T154+T155+T156+T157+T158+T159+T160</f>
        <v>152</v>
      </c>
      <c r="U152" s="101">
        <f>U153+U154+U155+U156+U157+U158+U159+U160</f>
        <v>472</v>
      </c>
      <c r="V152" s="101">
        <f>V153+V154+V155+V156+V157+V158+V159+V160</f>
        <v>94</v>
      </c>
      <c r="W152" s="101">
        <f>W153+W154+W155+W156+W157+W158+W159+W160</f>
        <v>0</v>
      </c>
      <c r="X152" s="101">
        <f>X153+X154+X155+X156+X157+X158+X159+X160</f>
        <v>0</v>
      </c>
    </row>
    <row r="153">
      <c r="A153" s="102" t="s">
        <v>305</v>
      </c>
      <c r="B153" s="127" t="s">
        <v>269</v>
      </c>
      <c r="C153" s="104"/>
      <c r="D153" s="106">
        <v>207</v>
      </c>
      <c r="E153" s="104"/>
      <c r="F153" s="106"/>
      <c r="G153" s="104"/>
      <c r="H153" s="104"/>
      <c r="I153" s="106"/>
      <c r="J153" s="106"/>
      <c r="K153" s="106"/>
      <c r="L153" s="106"/>
      <c r="M153" s="106"/>
      <c r="N153" s="106"/>
      <c r="O153" s="106"/>
      <c r="P153" s="106"/>
      <c r="Q153" s="106"/>
      <c r="R153" s="106"/>
      <c r="S153" s="106"/>
      <c r="T153" s="106"/>
      <c r="U153" s="106"/>
      <c r="V153" s="106"/>
      <c r="W153" s="106"/>
      <c r="X153" s="106"/>
    </row>
    <row r="154" ht="25.5">
      <c r="A154" s="102" t="s">
        <v>306</v>
      </c>
      <c r="B154" s="127" t="s">
        <v>307</v>
      </c>
      <c r="C154" s="104"/>
      <c r="D154" s="106"/>
      <c r="E154" s="104"/>
      <c r="F154" s="106"/>
      <c r="G154" s="104"/>
      <c r="H154" s="104">
        <v>19</v>
      </c>
      <c r="I154" s="106">
        <v>10</v>
      </c>
      <c r="J154" s="106"/>
      <c r="K154" s="106"/>
      <c r="L154" s="106"/>
      <c r="M154" s="106"/>
      <c r="N154" s="106"/>
      <c r="O154" s="106"/>
      <c r="P154" s="106"/>
      <c r="Q154" s="106"/>
      <c r="R154" s="106"/>
      <c r="S154" s="106"/>
      <c r="T154" s="106"/>
      <c r="U154" s="106"/>
      <c r="V154" s="106"/>
      <c r="W154" s="106"/>
      <c r="X154" s="106"/>
    </row>
    <row r="155" ht="25.5">
      <c r="A155" s="102" t="s">
        <v>308</v>
      </c>
      <c r="B155" s="127" t="s">
        <v>309</v>
      </c>
      <c r="C155" s="104"/>
      <c r="D155" s="106"/>
      <c r="E155" s="104"/>
      <c r="F155" s="106"/>
      <c r="G155" s="104"/>
      <c r="H155" s="104"/>
      <c r="I155" s="106"/>
      <c r="J155" s="106"/>
      <c r="K155" s="106"/>
      <c r="L155" s="106"/>
      <c r="M155" s="106"/>
      <c r="N155" s="106"/>
      <c r="O155" s="106"/>
      <c r="P155" s="106"/>
      <c r="Q155" s="106"/>
      <c r="R155" s="106"/>
      <c r="S155" s="106"/>
      <c r="T155" s="106"/>
      <c r="U155" s="106"/>
      <c r="V155" s="106"/>
      <c r="W155" s="106"/>
      <c r="X155" s="106"/>
    </row>
    <row r="156" ht="25.5">
      <c r="A156" s="102" t="s">
        <v>310</v>
      </c>
      <c r="B156" s="127" t="s">
        <v>311</v>
      </c>
      <c r="C156" s="104"/>
      <c r="D156" s="106"/>
      <c r="E156" s="104"/>
      <c r="F156" s="106"/>
      <c r="G156" s="104"/>
      <c r="H156" s="104"/>
      <c r="I156" s="106"/>
      <c r="J156" s="106"/>
      <c r="K156" s="106"/>
      <c r="L156" s="106"/>
      <c r="M156" s="106"/>
      <c r="N156" s="106"/>
      <c r="O156" s="106"/>
      <c r="P156" s="106"/>
      <c r="Q156" s="106"/>
      <c r="R156" s="106"/>
      <c r="S156" s="106"/>
      <c r="T156" s="106"/>
      <c r="U156" s="106"/>
      <c r="V156" s="106"/>
      <c r="W156" s="106"/>
      <c r="X156" s="106"/>
    </row>
    <row r="157">
      <c r="A157" s="102" t="s">
        <v>312</v>
      </c>
      <c r="B157" s="127" t="s">
        <v>313</v>
      </c>
      <c r="C157" s="104"/>
      <c r="D157" s="106">
        <v>64</v>
      </c>
      <c r="E157" s="104"/>
      <c r="F157" s="106"/>
      <c r="G157" s="104"/>
      <c r="H157" s="104">
        <v>1368</v>
      </c>
      <c r="I157" s="106">
        <v>513</v>
      </c>
      <c r="J157" s="106">
        <v>445</v>
      </c>
      <c r="K157" s="106">
        <v>308</v>
      </c>
      <c r="L157" s="106"/>
      <c r="M157" s="106"/>
      <c r="N157" s="106"/>
      <c r="O157" s="106"/>
      <c r="P157" s="106">
        <v>472</v>
      </c>
      <c r="Q157" s="106">
        <v>171</v>
      </c>
      <c r="R157" s="106"/>
      <c r="S157" s="106"/>
      <c r="T157" s="106">
        <v>142</v>
      </c>
      <c r="U157" s="106">
        <v>472</v>
      </c>
      <c r="V157" s="106">
        <v>94</v>
      </c>
      <c r="W157" s="106"/>
      <c r="X157" s="106"/>
    </row>
    <row r="158" ht="25.5">
      <c r="A158" s="102" t="s">
        <v>315</v>
      </c>
      <c r="B158" s="127" t="s">
        <v>316</v>
      </c>
      <c r="C158" s="104"/>
      <c r="D158" s="106"/>
      <c r="E158" s="104"/>
      <c r="F158" s="106"/>
      <c r="G158" s="104"/>
      <c r="H158" s="128">
        <v>101</v>
      </c>
      <c r="I158" s="107">
        <v>67</v>
      </c>
      <c r="J158" s="107">
        <v>127</v>
      </c>
      <c r="K158" s="106"/>
      <c r="L158" s="106"/>
      <c r="M158" s="106"/>
      <c r="N158" s="106"/>
      <c r="O158" s="106"/>
      <c r="P158" s="107">
        <v>17</v>
      </c>
      <c r="Q158" s="106"/>
      <c r="R158" s="106"/>
      <c r="S158" s="106"/>
      <c r="T158" s="107">
        <v>10</v>
      </c>
      <c r="U158" s="106"/>
      <c r="V158" s="106"/>
      <c r="W158" s="106"/>
      <c r="X158" s="106"/>
    </row>
    <row r="159" ht="25.5">
      <c r="A159" s="102" t="s">
        <v>317</v>
      </c>
      <c r="B159" s="127" t="s">
        <v>318</v>
      </c>
      <c r="C159" s="104"/>
      <c r="D159" s="106"/>
      <c r="E159" s="104"/>
      <c r="F159" s="106"/>
      <c r="G159" s="104"/>
      <c r="H159" s="135"/>
      <c r="I159" s="111"/>
      <c r="J159" s="111"/>
      <c r="K159" s="106"/>
      <c r="L159" s="106"/>
      <c r="M159" s="106"/>
      <c r="N159" s="106"/>
      <c r="O159" s="106"/>
      <c r="P159" s="111"/>
      <c r="Q159" s="106"/>
      <c r="R159" s="106"/>
      <c r="S159" s="106"/>
      <c r="T159" s="111"/>
      <c r="U159" s="106"/>
      <c r="V159" s="106"/>
      <c r="W159" s="106"/>
      <c r="X159" s="106"/>
    </row>
    <row r="160" ht="25.5">
      <c r="A160" s="102" t="s">
        <v>319</v>
      </c>
      <c r="B160" s="127" t="s">
        <v>320</v>
      </c>
      <c r="C160" s="104"/>
      <c r="D160" s="106"/>
      <c r="E160" s="104"/>
      <c r="F160" s="106"/>
      <c r="G160" s="104"/>
      <c r="H160" s="130"/>
      <c r="I160" s="108"/>
      <c r="J160" s="108"/>
      <c r="K160" s="106"/>
      <c r="L160" s="106"/>
      <c r="M160" s="106"/>
      <c r="N160" s="106"/>
      <c r="O160" s="106"/>
      <c r="P160" s="108"/>
      <c r="Q160" s="106"/>
      <c r="R160" s="106"/>
      <c r="S160" s="106"/>
      <c r="T160" s="108"/>
      <c r="U160" s="106"/>
      <c r="V160" s="106"/>
      <c r="W160" s="106"/>
      <c r="X160" s="106"/>
    </row>
    <row r="161">
      <c r="A161" s="132">
        <v>17</v>
      </c>
      <c r="B161" s="133" t="s">
        <v>321</v>
      </c>
      <c r="C161" s="101">
        <f>C162+C165+C166+C167+C168+C169</f>
        <v>0</v>
      </c>
      <c r="D161" s="101">
        <f>D162+D165+D166+D167+D168+D169</f>
        <v>81</v>
      </c>
      <c r="E161" s="101">
        <f>E162+E165+E166+E167+E168+E169</f>
        <v>0</v>
      </c>
      <c r="F161" s="101">
        <f>F162+F165+F166+F167+F168+F169</f>
        <v>0</v>
      </c>
      <c r="G161" s="101">
        <f>G162+G165+G166+G167+G168+G169</f>
        <v>0</v>
      </c>
      <c r="H161" s="101">
        <f>H162+H165+H166+H167+H168+H169</f>
        <v>852</v>
      </c>
      <c r="I161" s="101">
        <f>I162+I165+I166+I167+I168+I169</f>
        <v>177</v>
      </c>
      <c r="J161" s="101">
        <f>J162+J165+J166+J167+J168+J169</f>
        <v>351</v>
      </c>
      <c r="K161" s="101">
        <f>K162+K165+K166+K167+K168+K169</f>
        <v>394</v>
      </c>
      <c r="L161" s="101">
        <f>L162+L165+L166+L167+L168+L169</f>
        <v>0</v>
      </c>
      <c r="M161" s="101">
        <f>M162+M165+M166+M167+M168+M169</f>
        <v>0</v>
      </c>
      <c r="N161" s="101">
        <f>N162+N165+N166+N167+N168+N169</f>
        <v>0</v>
      </c>
      <c r="O161" s="101">
        <f>O162+O165+O166+O167+O168+O169</f>
        <v>0</v>
      </c>
      <c r="P161" s="101">
        <f>P162+P165+P166+P167+P168+P169</f>
        <v>0</v>
      </c>
      <c r="Q161" s="101">
        <f>Q162+Q165+Q166+Q167+Q168+Q169</f>
        <v>0</v>
      </c>
      <c r="R161" s="101">
        <f>R162+R165+R166+R167+R168+R169</f>
        <v>0</v>
      </c>
      <c r="S161" s="101">
        <f>S162+S165+S166+S167+S168+S169</f>
        <v>0</v>
      </c>
      <c r="T161" s="101">
        <f>T162+T165+T166+T167+T168+T169</f>
        <v>233</v>
      </c>
      <c r="U161" s="101">
        <f>U162+U165+U166+U167+U168+U169</f>
        <v>0</v>
      </c>
      <c r="V161" s="101">
        <f>V162+V165+V166+V167+V168+V169</f>
        <v>0</v>
      </c>
      <c r="W161" s="101">
        <f>W162+W165+W166+W167+W168+W169</f>
        <v>0</v>
      </c>
      <c r="X161" s="101">
        <f>X162+X165+X166+X167+X168+X169</f>
        <v>0</v>
      </c>
    </row>
    <row r="162" ht="25.5">
      <c r="A162" s="102" t="s">
        <v>322</v>
      </c>
      <c r="B162" s="127" t="s">
        <v>323</v>
      </c>
      <c r="C162" s="104"/>
      <c r="D162" s="106"/>
      <c r="E162" s="104"/>
      <c r="F162" s="106"/>
      <c r="G162" s="104"/>
      <c r="H162" s="104"/>
      <c r="I162" s="106"/>
      <c r="J162" s="106"/>
      <c r="K162" s="106"/>
      <c r="L162" s="106"/>
      <c r="M162" s="106"/>
      <c r="N162" s="106"/>
      <c r="O162" s="106"/>
      <c r="P162" s="106"/>
      <c r="Q162" s="106"/>
      <c r="R162" s="106"/>
      <c r="S162" s="106"/>
      <c r="T162" s="106"/>
      <c r="U162" s="106"/>
      <c r="V162" s="106"/>
      <c r="W162" s="106"/>
      <c r="X162" s="106"/>
    </row>
    <row r="163" ht="23.25" customHeight="1">
      <c r="A163" s="102" t="s">
        <v>324</v>
      </c>
      <c r="B163" s="127" t="s">
        <v>325</v>
      </c>
      <c r="C163" s="104"/>
      <c r="D163" s="106"/>
      <c r="E163" s="104"/>
      <c r="F163" s="106"/>
      <c r="G163" s="104"/>
      <c r="H163" s="104"/>
      <c r="I163" s="106"/>
      <c r="J163" s="106"/>
      <c r="K163" s="106"/>
      <c r="L163" s="106"/>
      <c r="M163" s="106"/>
      <c r="N163" s="106"/>
      <c r="O163" s="106"/>
      <c r="P163" s="106"/>
      <c r="Q163" s="106"/>
      <c r="R163" s="106"/>
      <c r="S163" s="106"/>
      <c r="T163" s="106"/>
      <c r="U163" s="106"/>
      <c r="V163" s="106"/>
      <c r="W163" s="106"/>
      <c r="X163" s="106"/>
    </row>
    <row r="164" ht="23.25" customHeight="1">
      <c r="A164" s="102" t="s">
        <v>326</v>
      </c>
      <c r="B164" s="127" t="s">
        <v>327</v>
      </c>
      <c r="C164" s="104"/>
      <c r="D164" s="106"/>
      <c r="E164" s="104"/>
      <c r="F164" s="106"/>
      <c r="G164" s="104"/>
      <c r="H164" s="104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</row>
    <row r="165">
      <c r="A165" s="102" t="s">
        <v>328</v>
      </c>
      <c r="B165" s="127" t="s">
        <v>329</v>
      </c>
      <c r="C165" s="104"/>
      <c r="D165" s="106">
        <v>35</v>
      </c>
      <c r="E165" s="104"/>
      <c r="F165" s="106"/>
      <c r="G165" s="104"/>
      <c r="H165" s="104">
        <v>852</v>
      </c>
      <c r="I165" s="106"/>
      <c r="J165" s="106">
        <v>198</v>
      </c>
      <c r="K165" s="106">
        <v>210</v>
      </c>
      <c r="L165" s="106"/>
      <c r="M165" s="106"/>
      <c r="N165" s="106"/>
      <c r="O165" s="106"/>
      <c r="P165" s="106"/>
      <c r="Q165" s="106"/>
      <c r="R165" s="106"/>
      <c r="S165" s="106"/>
      <c r="T165" s="106"/>
      <c r="U165" s="106"/>
      <c r="V165" s="106"/>
      <c r="W165" s="106"/>
      <c r="X165" s="106"/>
    </row>
    <row r="166">
      <c r="A166" s="102" t="s">
        <v>330</v>
      </c>
      <c r="B166" s="127" t="s">
        <v>331</v>
      </c>
      <c r="C166" s="104"/>
      <c r="D166" s="106"/>
      <c r="E166" s="104"/>
      <c r="F166" s="106"/>
      <c r="G166" s="104"/>
      <c r="H166" s="104"/>
      <c r="I166" s="106"/>
      <c r="J166" s="106"/>
      <c r="K166" s="106"/>
      <c r="L166" s="106"/>
      <c r="M166" s="106"/>
      <c r="N166" s="106"/>
      <c r="O166" s="106"/>
      <c r="P166" s="106"/>
      <c r="Q166" s="106"/>
      <c r="R166" s="106"/>
      <c r="S166" s="106"/>
      <c r="T166" s="106"/>
      <c r="U166" s="106"/>
      <c r="V166" s="106"/>
      <c r="W166" s="106"/>
      <c r="X166" s="106"/>
    </row>
    <row r="167" ht="25.5">
      <c r="A167" s="102" t="s">
        <v>332</v>
      </c>
      <c r="B167" s="127" t="s">
        <v>333</v>
      </c>
      <c r="C167" s="104"/>
      <c r="D167" s="106">
        <v>23</v>
      </c>
      <c r="E167" s="104"/>
      <c r="F167" s="106"/>
      <c r="G167" s="104"/>
      <c r="H167" s="104"/>
      <c r="I167" s="106">
        <v>43</v>
      </c>
      <c r="J167" s="106">
        <v>58</v>
      </c>
      <c r="K167" s="106">
        <v>59</v>
      </c>
      <c r="L167" s="106"/>
      <c r="M167" s="106"/>
      <c r="N167" s="106"/>
      <c r="O167" s="106"/>
      <c r="P167" s="106"/>
      <c r="Q167" s="106"/>
      <c r="R167" s="106"/>
      <c r="S167" s="106"/>
      <c r="T167" s="106">
        <v>123</v>
      </c>
      <c r="U167" s="106"/>
      <c r="V167" s="106"/>
      <c r="W167" s="106"/>
      <c r="X167" s="106"/>
    </row>
    <row r="168" ht="25.5">
      <c r="A168" s="102" t="s">
        <v>334</v>
      </c>
      <c r="B168" s="127" t="s">
        <v>335</v>
      </c>
      <c r="C168" s="104"/>
      <c r="D168" s="106">
        <v>23</v>
      </c>
      <c r="E168" s="104"/>
      <c r="F168" s="106"/>
      <c r="G168" s="104"/>
      <c r="H168" s="104"/>
      <c r="I168" s="106">
        <v>134</v>
      </c>
      <c r="J168" s="106">
        <v>95</v>
      </c>
      <c r="K168" s="106">
        <v>125</v>
      </c>
      <c r="L168" s="106"/>
      <c r="M168" s="106"/>
      <c r="N168" s="106"/>
      <c r="O168" s="106"/>
      <c r="P168" s="106"/>
      <c r="Q168" s="106"/>
      <c r="R168" s="106"/>
      <c r="S168" s="106"/>
      <c r="T168" s="106">
        <v>110</v>
      </c>
      <c r="U168" s="106"/>
      <c r="V168" s="106"/>
      <c r="W168" s="106"/>
      <c r="X168" s="106"/>
    </row>
    <row r="169">
      <c r="A169" s="102" t="s">
        <v>336</v>
      </c>
      <c r="B169" s="127" t="s">
        <v>337</v>
      </c>
      <c r="C169" s="104"/>
      <c r="D169" s="106"/>
      <c r="E169" s="104"/>
      <c r="F169" s="106"/>
      <c r="G169" s="104"/>
      <c r="H169" s="104"/>
      <c r="I169" s="106"/>
      <c r="J169" s="106"/>
      <c r="K169" s="106"/>
      <c r="L169" s="106"/>
      <c r="M169" s="106"/>
      <c r="N169" s="106"/>
      <c r="O169" s="106"/>
      <c r="P169" s="106"/>
      <c r="Q169" s="106"/>
      <c r="R169" s="106"/>
      <c r="S169" s="106"/>
      <c r="T169" s="106"/>
      <c r="U169" s="106"/>
      <c r="V169" s="106"/>
      <c r="W169" s="106"/>
      <c r="X169" s="106"/>
    </row>
    <row r="170">
      <c r="A170" s="132">
        <v>18</v>
      </c>
      <c r="B170" s="133" t="s">
        <v>338</v>
      </c>
      <c r="C170" s="101">
        <f>C171+C175+C176</f>
        <v>0</v>
      </c>
      <c r="D170" s="101">
        <f>D171+D175+D176</f>
        <v>104</v>
      </c>
      <c r="E170" s="101">
        <f>E171+E175+E176</f>
        <v>0</v>
      </c>
      <c r="F170" s="101">
        <f>F171+F175+F176</f>
        <v>0</v>
      </c>
      <c r="G170" s="101">
        <f>G171+G175+G176</f>
        <v>0</v>
      </c>
      <c r="H170" s="101">
        <f>H171+H175+H176</f>
        <v>1201</v>
      </c>
      <c r="I170" s="101">
        <f>I171+I175+I176</f>
        <v>277</v>
      </c>
      <c r="J170" s="101">
        <f>J171+J175+J176</f>
        <v>511</v>
      </c>
      <c r="K170" s="101">
        <f>K171+K175+K176</f>
        <v>590</v>
      </c>
      <c r="L170" s="101">
        <f>L171+L175+L176</f>
        <v>0</v>
      </c>
      <c r="M170" s="101">
        <f>M171+M175+M176</f>
        <v>0</v>
      </c>
      <c r="N170" s="101">
        <f>N171+N175+N176</f>
        <v>0</v>
      </c>
      <c r="O170" s="101">
        <f>O171+O175+O176</f>
        <v>0</v>
      </c>
      <c r="P170" s="101">
        <f>P171+P175+P176</f>
        <v>22</v>
      </c>
      <c r="Q170" s="101">
        <f>Q171+Q175+Q176</f>
        <v>46</v>
      </c>
      <c r="R170" s="101">
        <f>R171+R175+R176</f>
        <v>0</v>
      </c>
      <c r="S170" s="101">
        <f>S171+S175+S176</f>
        <v>20</v>
      </c>
      <c r="T170" s="101">
        <f>T171+T175+T176</f>
        <v>47</v>
      </c>
      <c r="U170" s="101">
        <f>U171+U175+U176</f>
        <v>10</v>
      </c>
      <c r="V170" s="101">
        <f>V171+V175+V176</f>
        <v>0</v>
      </c>
      <c r="W170" s="101">
        <f>W171+W175+W176</f>
        <v>0</v>
      </c>
      <c r="X170" s="101">
        <f>X171+X175+X176</f>
        <v>0</v>
      </c>
    </row>
    <row r="171">
      <c r="A171" s="102" t="s">
        <v>339</v>
      </c>
      <c r="B171" s="127" t="s">
        <v>340</v>
      </c>
      <c r="C171" s="104"/>
      <c r="D171" s="106"/>
      <c r="E171" s="104"/>
      <c r="F171" s="106"/>
      <c r="G171" s="104"/>
      <c r="H171" s="104"/>
      <c r="I171" s="106"/>
      <c r="J171" s="106"/>
      <c r="K171" s="106"/>
      <c r="L171" s="106"/>
      <c r="M171" s="106"/>
      <c r="N171" s="106"/>
      <c r="O171" s="106"/>
      <c r="P171" s="106"/>
      <c r="Q171" s="106"/>
      <c r="R171" s="106"/>
      <c r="S171" s="106"/>
      <c r="T171" s="106"/>
      <c r="U171" s="106"/>
      <c r="V171" s="106"/>
      <c r="W171" s="106"/>
      <c r="X171" s="106"/>
    </row>
    <row r="172">
      <c r="A172" s="102" t="s">
        <v>341</v>
      </c>
      <c r="B172" s="127" t="s">
        <v>342</v>
      </c>
      <c r="C172" s="104"/>
      <c r="D172" s="106"/>
      <c r="E172" s="104"/>
      <c r="F172" s="106"/>
      <c r="G172" s="104"/>
      <c r="H172" s="104"/>
      <c r="I172" s="106"/>
      <c r="J172" s="106"/>
      <c r="K172" s="106"/>
      <c r="L172" s="106"/>
      <c r="M172" s="106"/>
      <c r="N172" s="106"/>
      <c r="O172" s="106"/>
      <c r="P172" s="106"/>
      <c r="Q172" s="106"/>
      <c r="R172" s="106"/>
      <c r="S172" s="106"/>
      <c r="T172" s="106"/>
      <c r="U172" s="106"/>
      <c r="V172" s="106"/>
      <c r="W172" s="106"/>
      <c r="X172" s="106"/>
    </row>
    <row r="173">
      <c r="A173" s="102" t="s">
        <v>343</v>
      </c>
      <c r="B173" s="127" t="s">
        <v>344</v>
      </c>
      <c r="C173" s="104"/>
      <c r="D173" s="106"/>
      <c r="E173" s="104"/>
      <c r="F173" s="106"/>
      <c r="G173" s="104"/>
      <c r="H173" s="104"/>
      <c r="I173" s="106"/>
      <c r="J173" s="106"/>
      <c r="K173" s="106"/>
      <c r="L173" s="106"/>
      <c r="M173" s="106"/>
      <c r="N173" s="106"/>
      <c r="O173" s="106"/>
      <c r="P173" s="106"/>
      <c r="Q173" s="106"/>
      <c r="R173" s="106"/>
      <c r="S173" s="106"/>
      <c r="T173" s="106"/>
      <c r="U173" s="106"/>
      <c r="V173" s="106"/>
      <c r="W173" s="106"/>
      <c r="X173" s="106"/>
    </row>
    <row r="174">
      <c r="A174" s="102" t="s">
        <v>345</v>
      </c>
      <c r="B174" s="127" t="s">
        <v>346</v>
      </c>
      <c r="C174" s="104"/>
      <c r="D174" s="106"/>
      <c r="E174" s="104"/>
      <c r="F174" s="106"/>
      <c r="G174" s="104"/>
      <c r="H174" s="104"/>
      <c r="I174" s="106"/>
      <c r="J174" s="106"/>
      <c r="K174" s="106"/>
      <c r="L174" s="106"/>
      <c r="M174" s="106"/>
      <c r="N174" s="106"/>
      <c r="O174" s="106"/>
      <c r="P174" s="106"/>
      <c r="Q174" s="106"/>
      <c r="R174" s="106"/>
      <c r="S174" s="106"/>
      <c r="T174" s="106"/>
      <c r="U174" s="106"/>
      <c r="V174" s="106"/>
      <c r="W174" s="106"/>
      <c r="X174" s="106"/>
    </row>
    <row r="175">
      <c r="A175" s="102" t="s">
        <v>347</v>
      </c>
      <c r="B175" s="127" t="s">
        <v>348</v>
      </c>
      <c r="C175" s="104"/>
      <c r="D175" s="106">
        <v>104</v>
      </c>
      <c r="E175" s="104"/>
      <c r="F175" s="106"/>
      <c r="G175" s="104"/>
      <c r="H175" s="104">
        <v>1136</v>
      </c>
      <c r="I175" s="106">
        <v>236</v>
      </c>
      <c r="J175" s="106">
        <v>511</v>
      </c>
      <c r="K175" s="106">
        <v>564</v>
      </c>
      <c r="L175" s="106"/>
      <c r="M175" s="106"/>
      <c r="N175" s="106"/>
      <c r="O175" s="106"/>
      <c r="P175" s="106">
        <v>13</v>
      </c>
      <c r="Q175" s="106">
        <v>46</v>
      </c>
      <c r="R175" s="106"/>
      <c r="S175" s="106">
        <v>20</v>
      </c>
      <c r="T175" s="106">
        <v>36</v>
      </c>
      <c r="U175" s="106"/>
      <c r="V175" s="106"/>
      <c r="W175" s="106"/>
      <c r="X175" s="106"/>
    </row>
    <row r="176">
      <c r="A176" s="102" t="s">
        <v>349</v>
      </c>
      <c r="B176" s="127" t="s">
        <v>350</v>
      </c>
      <c r="C176" s="104"/>
      <c r="D176" s="106"/>
      <c r="E176" s="104"/>
      <c r="F176" s="106"/>
      <c r="G176" s="104"/>
      <c r="H176" s="104">
        <v>65</v>
      </c>
      <c r="I176" s="106">
        <v>41</v>
      </c>
      <c r="J176" s="106"/>
      <c r="K176" s="106">
        <v>26</v>
      </c>
      <c r="L176" s="106"/>
      <c r="M176" s="106"/>
      <c r="N176" s="106"/>
      <c r="O176" s="106"/>
      <c r="P176" s="106">
        <v>9</v>
      </c>
      <c r="Q176" s="106"/>
      <c r="R176" s="106"/>
      <c r="S176" s="106"/>
      <c r="T176" s="106">
        <v>11</v>
      </c>
      <c r="U176" s="106">
        <v>10</v>
      </c>
      <c r="V176" s="106"/>
      <c r="W176" s="106"/>
      <c r="X176" s="106"/>
    </row>
    <row r="177">
      <c r="A177" s="132">
        <v>19</v>
      </c>
      <c r="B177" s="133" t="s">
        <v>351</v>
      </c>
      <c r="C177" s="101">
        <f>C178+C179+C180+C181</f>
        <v>0</v>
      </c>
      <c r="D177" s="101">
        <f>D178+D179+D180+D181</f>
        <v>91</v>
      </c>
      <c r="E177" s="101">
        <f>E178+E179+E180+E181</f>
        <v>0</v>
      </c>
      <c r="F177" s="101">
        <f>F178+F179+F180+F181</f>
        <v>0</v>
      </c>
      <c r="G177" s="101">
        <f>G178+G179+G180+G181</f>
        <v>0</v>
      </c>
      <c r="H177" s="101">
        <f>H178+H179+H180+H181</f>
        <v>244</v>
      </c>
      <c r="I177" s="101">
        <f>I178+I179+I180+I181</f>
        <v>151</v>
      </c>
      <c r="J177" s="101">
        <f>J178+J179+J180+J181</f>
        <v>251</v>
      </c>
      <c r="K177" s="101">
        <f>K178+K179+K180+K181</f>
        <v>200</v>
      </c>
      <c r="L177" s="101">
        <f>L178+L179+L180+L181</f>
        <v>0</v>
      </c>
      <c r="M177" s="101">
        <f>M178+M179+M180+M181</f>
        <v>0</v>
      </c>
      <c r="N177" s="101">
        <f>N178+N179+N180+N181</f>
        <v>0</v>
      </c>
      <c r="O177" s="101">
        <f>O178+O179+O180+O181</f>
        <v>0</v>
      </c>
      <c r="P177" s="101">
        <f>P178+P179+P180+P181</f>
        <v>25</v>
      </c>
      <c r="Q177" s="101">
        <f>Q178+Q179+Q180+Q181</f>
        <v>37</v>
      </c>
      <c r="R177" s="101">
        <f>R178+R179+R180+R181</f>
        <v>0</v>
      </c>
      <c r="S177" s="101">
        <f>S178+S179+S180+S181</f>
        <v>0</v>
      </c>
      <c r="T177" s="101">
        <f>T178+T179+T180+T181</f>
        <v>54</v>
      </c>
      <c r="U177" s="101">
        <f>U178+U179+U180+U181</f>
        <v>74</v>
      </c>
      <c r="V177" s="101">
        <f>V178+V179+V180+V181</f>
        <v>22</v>
      </c>
      <c r="W177" s="101">
        <f>W178+W179+W180+W181</f>
        <v>0</v>
      </c>
      <c r="X177" s="101">
        <f>X178+X179+X180+X181</f>
        <v>0</v>
      </c>
    </row>
    <row r="178">
      <c r="A178" s="102" t="s">
        <v>352</v>
      </c>
      <c r="B178" s="127" t="s">
        <v>269</v>
      </c>
      <c r="C178" s="104"/>
      <c r="D178" s="106">
        <v>25</v>
      </c>
      <c r="E178" s="104"/>
      <c r="F178" s="106"/>
      <c r="G178" s="104"/>
      <c r="H178" s="104"/>
      <c r="I178" s="106"/>
      <c r="J178" s="106"/>
      <c r="K178" s="106"/>
      <c r="L178" s="106"/>
      <c r="M178" s="106"/>
      <c r="N178" s="106"/>
      <c r="O178" s="106"/>
      <c r="P178" s="106"/>
      <c r="Q178" s="106"/>
      <c r="R178" s="106"/>
      <c r="S178" s="106"/>
      <c r="T178" s="106"/>
      <c r="U178" s="106"/>
      <c r="V178" s="106"/>
      <c r="W178" s="106"/>
      <c r="X178" s="106"/>
    </row>
    <row r="179">
      <c r="A179" s="102" t="s">
        <v>353</v>
      </c>
      <c r="B179" s="127" t="s">
        <v>354</v>
      </c>
      <c r="C179" s="104"/>
      <c r="D179" s="106">
        <v>23</v>
      </c>
      <c r="E179" s="104"/>
      <c r="F179" s="106"/>
      <c r="G179" s="104"/>
      <c r="H179" s="104">
        <v>244</v>
      </c>
      <c r="I179" s="106">
        <v>151</v>
      </c>
      <c r="J179" s="106">
        <v>251</v>
      </c>
      <c r="K179" s="106">
        <v>200</v>
      </c>
      <c r="L179" s="106"/>
      <c r="M179" s="106"/>
      <c r="N179" s="106"/>
      <c r="O179" s="106"/>
      <c r="P179" s="106">
        <v>25</v>
      </c>
      <c r="Q179" s="106">
        <v>37</v>
      </c>
      <c r="R179" s="106"/>
      <c r="S179" s="106"/>
      <c r="T179" s="106">
        <v>54</v>
      </c>
      <c r="U179" s="106">
        <v>74</v>
      </c>
      <c r="V179" s="106">
        <v>22</v>
      </c>
      <c r="W179" s="106"/>
      <c r="X179" s="106"/>
    </row>
    <row r="180">
      <c r="A180" s="102" t="s">
        <v>355</v>
      </c>
      <c r="B180" s="127" t="s">
        <v>356</v>
      </c>
      <c r="C180" s="104"/>
      <c r="D180" s="106">
        <v>43</v>
      </c>
      <c r="E180" s="104"/>
      <c r="F180" s="106"/>
      <c r="G180" s="104"/>
      <c r="H180" s="104"/>
      <c r="I180" s="106"/>
      <c r="J180" s="106"/>
      <c r="K180" s="106"/>
      <c r="L180" s="106"/>
      <c r="M180" s="106"/>
      <c r="N180" s="106"/>
      <c r="O180" s="106"/>
      <c r="P180" s="106"/>
      <c r="Q180" s="106"/>
      <c r="R180" s="106"/>
      <c r="S180" s="106"/>
      <c r="T180" s="106"/>
      <c r="U180" s="106"/>
      <c r="V180" s="106"/>
      <c r="W180" s="106"/>
      <c r="X180" s="106"/>
    </row>
    <row r="181">
      <c r="A181" s="102" t="s">
        <v>357</v>
      </c>
      <c r="B181" s="127" t="s">
        <v>233</v>
      </c>
      <c r="C181" s="104"/>
      <c r="D181" s="106"/>
      <c r="E181" s="104"/>
      <c r="F181" s="106"/>
      <c r="G181" s="104"/>
      <c r="H181" s="104"/>
      <c r="I181" s="106"/>
      <c r="J181" s="106"/>
      <c r="K181" s="106"/>
      <c r="L181" s="106"/>
      <c r="M181" s="106"/>
      <c r="N181" s="106"/>
      <c r="O181" s="106"/>
      <c r="P181" s="106"/>
      <c r="Q181" s="106"/>
      <c r="R181" s="106"/>
      <c r="S181" s="106"/>
      <c r="T181" s="106"/>
      <c r="U181" s="106"/>
      <c r="V181" s="106"/>
      <c r="W181" s="106"/>
      <c r="X181" s="106"/>
    </row>
    <row r="182">
      <c r="A182" s="132">
        <v>20</v>
      </c>
      <c r="B182" s="133" t="s">
        <v>358</v>
      </c>
      <c r="C182" s="101">
        <f>C183+C184+C185+C186+C187+C188</f>
        <v>25</v>
      </c>
      <c r="D182" s="101">
        <f>D183+D184+D185+D186+D187+D188</f>
        <v>32</v>
      </c>
      <c r="E182" s="101">
        <f>E183+E184+E185+E186+E187+E188</f>
        <v>0</v>
      </c>
      <c r="F182" s="101">
        <f>F183+F184+F185+F186+F187+F188</f>
        <v>0</v>
      </c>
      <c r="G182" s="101">
        <f>G183+G184+G185+G186+G187+G188</f>
        <v>0</v>
      </c>
      <c r="H182" s="101">
        <f>H183+H184+H185+H186+H187+H188</f>
        <v>283</v>
      </c>
      <c r="I182" s="101">
        <f>I183+I184+I185+I186+I187+I188</f>
        <v>0</v>
      </c>
      <c r="J182" s="101">
        <f>J183+J184+J185+J186+J187+J188</f>
        <v>207</v>
      </c>
      <c r="K182" s="101">
        <f>K183+K184+K185+K186+K187+K188</f>
        <v>172</v>
      </c>
      <c r="L182" s="101">
        <f>L183+L184+L185+L186+L187+L188</f>
        <v>0</v>
      </c>
      <c r="M182" s="101">
        <f>M183+M184+M185+M186+M187+M188</f>
        <v>0</v>
      </c>
      <c r="N182" s="101">
        <f>N183+N184+N185+N186+N187+N188</f>
        <v>0</v>
      </c>
      <c r="O182" s="101">
        <f>O183+O184+O185+O186+O187+O188</f>
        <v>0</v>
      </c>
      <c r="P182" s="101">
        <f>P183+P184+P185+P186+P187+P188</f>
        <v>0</v>
      </c>
      <c r="Q182" s="101">
        <f>Q183+Q184+Q185+Q186+Q187+Q188</f>
        <v>0</v>
      </c>
      <c r="R182" s="101">
        <f>R183+R184+R185+R186+R187+R188</f>
        <v>0</v>
      </c>
      <c r="S182" s="101">
        <f>S183+S184+S185+S186+S187+S188</f>
        <v>0</v>
      </c>
      <c r="T182" s="101">
        <f>T183+T184+T185+T186+T187+T188</f>
        <v>0</v>
      </c>
      <c r="U182" s="101">
        <f>U183+U184+U185+U186+U187+U188</f>
        <v>0</v>
      </c>
      <c r="V182" s="101">
        <f>V183+V184+V185+V186+V187+V188</f>
        <v>0</v>
      </c>
      <c r="W182" s="101">
        <f>W183+W184+W185+W186+W187+W188</f>
        <v>0</v>
      </c>
      <c r="X182" s="101">
        <f>X183+X184+X185+X186+X187+X188</f>
        <v>0</v>
      </c>
    </row>
    <row r="183">
      <c r="A183" s="102" t="s">
        <v>359</v>
      </c>
      <c r="B183" s="127" t="s">
        <v>269</v>
      </c>
      <c r="C183" s="104"/>
      <c r="D183" s="106"/>
      <c r="E183" s="104"/>
      <c r="F183" s="106"/>
      <c r="G183" s="104"/>
      <c r="H183" s="104"/>
      <c r="I183" s="106"/>
      <c r="J183" s="106"/>
      <c r="K183" s="106"/>
      <c r="L183" s="106"/>
      <c r="M183" s="106"/>
      <c r="N183" s="106"/>
      <c r="O183" s="106"/>
      <c r="P183" s="106"/>
      <c r="Q183" s="106"/>
      <c r="R183" s="106"/>
      <c r="S183" s="106"/>
      <c r="T183" s="106"/>
      <c r="U183" s="106"/>
      <c r="V183" s="106"/>
      <c r="W183" s="106"/>
      <c r="X183" s="106"/>
    </row>
    <row r="184">
      <c r="A184" s="102" t="s">
        <v>360</v>
      </c>
      <c r="B184" s="127" t="s">
        <v>361</v>
      </c>
      <c r="C184" s="104"/>
      <c r="D184" s="106"/>
      <c r="E184" s="104"/>
      <c r="F184" s="106"/>
      <c r="G184" s="104"/>
      <c r="H184" s="104"/>
      <c r="I184" s="106"/>
      <c r="J184" s="106"/>
      <c r="K184" s="106"/>
      <c r="L184" s="106"/>
      <c r="M184" s="106"/>
      <c r="N184" s="106"/>
      <c r="O184" s="106"/>
      <c r="P184" s="106"/>
      <c r="Q184" s="106"/>
      <c r="R184" s="106"/>
      <c r="S184" s="106"/>
      <c r="T184" s="106"/>
      <c r="U184" s="106"/>
      <c r="V184" s="106"/>
      <c r="W184" s="106"/>
      <c r="X184" s="106"/>
    </row>
    <row r="185">
      <c r="A185" s="102" t="s">
        <v>362</v>
      </c>
      <c r="B185" s="127" t="s">
        <v>363</v>
      </c>
      <c r="C185" s="104"/>
      <c r="D185" s="106">
        <v>2</v>
      </c>
      <c r="E185" s="104"/>
      <c r="F185" s="106"/>
      <c r="G185" s="104"/>
      <c r="H185" s="104"/>
      <c r="I185" s="106"/>
      <c r="J185" s="106">
        <v>27</v>
      </c>
      <c r="K185" s="106">
        <v>46</v>
      </c>
      <c r="L185" s="106"/>
      <c r="M185" s="106"/>
      <c r="N185" s="106"/>
      <c r="O185" s="106"/>
      <c r="P185" s="106"/>
      <c r="Q185" s="106"/>
      <c r="R185" s="106"/>
      <c r="S185" s="106"/>
      <c r="T185" s="106"/>
      <c r="U185" s="106"/>
      <c r="V185" s="106"/>
      <c r="W185" s="106"/>
      <c r="X185" s="106"/>
    </row>
    <row r="186">
      <c r="A186" s="102" t="s">
        <v>364</v>
      </c>
      <c r="B186" s="127" t="s">
        <v>365</v>
      </c>
      <c r="C186" s="104"/>
      <c r="D186" s="106"/>
      <c r="E186" s="104"/>
      <c r="F186" s="106"/>
      <c r="G186" s="104"/>
      <c r="H186" s="104"/>
      <c r="I186" s="106"/>
      <c r="J186" s="106"/>
      <c r="K186" s="106"/>
      <c r="L186" s="106"/>
      <c r="M186" s="106"/>
      <c r="N186" s="106"/>
      <c r="O186" s="106"/>
      <c r="P186" s="106"/>
      <c r="Q186" s="106"/>
      <c r="R186" s="106"/>
      <c r="S186" s="106"/>
      <c r="T186" s="106"/>
      <c r="U186" s="106"/>
      <c r="V186" s="106"/>
      <c r="W186" s="106"/>
      <c r="X186" s="106"/>
    </row>
    <row r="187">
      <c r="A187" s="102" t="s">
        <v>366</v>
      </c>
      <c r="B187" s="127" t="s">
        <v>367</v>
      </c>
      <c r="C187" s="104">
        <v>25</v>
      </c>
      <c r="D187" s="106">
        <v>30</v>
      </c>
      <c r="E187" s="104"/>
      <c r="F187" s="106"/>
      <c r="G187" s="104"/>
      <c r="H187" s="104">
        <v>283</v>
      </c>
      <c r="I187" s="106"/>
      <c r="J187" s="106">
        <v>180</v>
      </c>
      <c r="K187" s="106">
        <v>126</v>
      </c>
      <c r="L187" s="106"/>
      <c r="M187" s="106"/>
      <c r="N187" s="106"/>
      <c r="O187" s="106"/>
      <c r="P187" s="106"/>
      <c r="Q187" s="106"/>
      <c r="R187" s="106"/>
      <c r="S187" s="106"/>
      <c r="T187" s="106"/>
      <c r="U187" s="106"/>
      <c r="V187" s="106"/>
      <c r="W187" s="106"/>
      <c r="X187" s="106"/>
    </row>
    <row r="188">
      <c r="A188" s="102" t="s">
        <v>368</v>
      </c>
      <c r="B188" s="127" t="s">
        <v>369</v>
      </c>
      <c r="C188" s="104"/>
      <c r="D188" s="106"/>
      <c r="E188" s="104"/>
      <c r="F188" s="106"/>
      <c r="G188" s="104"/>
      <c r="H188" s="104"/>
      <c r="I188" s="106"/>
      <c r="J188" s="106"/>
      <c r="K188" s="106"/>
      <c r="L188" s="106"/>
      <c r="M188" s="106"/>
      <c r="N188" s="106"/>
      <c r="O188" s="106"/>
      <c r="P188" s="106"/>
      <c r="Q188" s="106"/>
      <c r="R188" s="106"/>
      <c r="S188" s="106"/>
      <c r="T188" s="106"/>
      <c r="U188" s="106"/>
      <c r="V188" s="106"/>
      <c r="W188" s="106"/>
      <c r="X188" s="106"/>
    </row>
    <row r="189">
      <c r="A189" s="102" t="s">
        <v>370</v>
      </c>
      <c r="B189" s="127" t="s">
        <v>541</v>
      </c>
      <c r="C189" s="104"/>
      <c r="D189" s="106"/>
      <c r="E189" s="104"/>
      <c r="F189" s="106"/>
      <c r="G189" s="104"/>
      <c r="H189" s="104"/>
      <c r="I189" s="106"/>
      <c r="J189" s="106"/>
      <c r="K189" s="106"/>
      <c r="L189" s="106"/>
      <c r="M189" s="106"/>
      <c r="N189" s="106"/>
      <c r="O189" s="106"/>
      <c r="P189" s="106"/>
      <c r="Q189" s="106"/>
      <c r="R189" s="106"/>
      <c r="S189" s="106"/>
      <c r="T189" s="106"/>
      <c r="U189" s="106"/>
      <c r="V189" s="106"/>
      <c r="W189" s="106"/>
      <c r="X189" s="106"/>
    </row>
    <row r="190">
      <c r="A190" s="132">
        <v>21</v>
      </c>
      <c r="B190" s="133" t="s">
        <v>372</v>
      </c>
      <c r="C190" s="101">
        <f>C191+C192</f>
        <v>0</v>
      </c>
      <c r="D190" s="101">
        <f>D191+D192</f>
        <v>0</v>
      </c>
      <c r="E190" s="101">
        <f>E191+E192</f>
        <v>0</v>
      </c>
      <c r="F190" s="101">
        <f>F191+F192</f>
        <v>0</v>
      </c>
      <c r="G190" s="101">
        <f>G191+G192</f>
        <v>0</v>
      </c>
      <c r="H190" s="101">
        <f>H191+H192</f>
        <v>321</v>
      </c>
      <c r="I190" s="101">
        <f>I191+I192</f>
        <v>0</v>
      </c>
      <c r="J190" s="101">
        <f>J191+J192</f>
        <v>0</v>
      </c>
      <c r="K190" s="101">
        <f>K191+K192</f>
        <v>0</v>
      </c>
      <c r="L190" s="101">
        <f>L191+L192</f>
        <v>0</v>
      </c>
      <c r="M190" s="101">
        <f>M191+M192</f>
        <v>0</v>
      </c>
      <c r="N190" s="101">
        <f>N191+N192</f>
        <v>0</v>
      </c>
      <c r="O190" s="101">
        <f>O191+O192</f>
        <v>0</v>
      </c>
      <c r="P190" s="101">
        <f>P191+P192</f>
        <v>25</v>
      </c>
      <c r="Q190" s="101">
        <f>Q191+Q192</f>
        <v>0</v>
      </c>
      <c r="R190" s="101">
        <f>R191+R192</f>
        <v>0</v>
      </c>
      <c r="S190" s="101">
        <f>S191+S192</f>
        <v>0</v>
      </c>
      <c r="T190" s="101">
        <f>T191+T192</f>
        <v>0</v>
      </c>
      <c r="U190" s="101">
        <f>U191+U192</f>
        <v>0</v>
      </c>
      <c r="V190" s="101">
        <f>V191+V192</f>
        <v>0</v>
      </c>
      <c r="W190" s="101">
        <f>W191+W192</f>
        <v>0</v>
      </c>
      <c r="X190" s="101">
        <f>X191+X192</f>
        <v>0</v>
      </c>
    </row>
    <row r="191">
      <c r="A191" s="102" t="s">
        <v>373</v>
      </c>
      <c r="B191" s="127" t="s">
        <v>269</v>
      </c>
      <c r="C191" s="104"/>
      <c r="D191" s="106"/>
      <c r="E191" s="104"/>
      <c r="F191" s="106"/>
      <c r="G191" s="104"/>
      <c r="H191" s="104"/>
      <c r="I191" s="106"/>
      <c r="J191" s="106"/>
      <c r="K191" s="106"/>
      <c r="L191" s="106"/>
      <c r="M191" s="106"/>
      <c r="N191" s="106"/>
      <c r="O191" s="106"/>
      <c r="P191" s="106"/>
      <c r="Q191" s="106"/>
      <c r="R191" s="106"/>
      <c r="S191" s="106"/>
      <c r="T191" s="106"/>
      <c r="U191" s="106"/>
      <c r="V191" s="106"/>
      <c r="W191" s="106"/>
      <c r="X191" s="106"/>
    </row>
    <row r="192">
      <c r="A192" s="102" t="s">
        <v>374</v>
      </c>
      <c r="B192" s="127" t="s">
        <v>375</v>
      </c>
      <c r="C192" s="104"/>
      <c r="D192" s="106"/>
      <c r="E192" s="104"/>
      <c r="F192" s="106"/>
      <c r="G192" s="104"/>
      <c r="H192" s="104">
        <v>321</v>
      </c>
      <c r="I192" s="106"/>
      <c r="J192" s="106"/>
      <c r="K192" s="106"/>
      <c r="L192" s="106"/>
      <c r="M192" s="106"/>
      <c r="N192" s="106"/>
      <c r="O192" s="106"/>
      <c r="P192" s="106">
        <v>25</v>
      </c>
      <c r="Q192" s="106"/>
      <c r="R192" s="106"/>
      <c r="S192" s="106"/>
      <c r="T192" s="106"/>
      <c r="U192" s="106"/>
      <c r="V192" s="106"/>
      <c r="W192" s="106"/>
      <c r="X192" s="106"/>
    </row>
    <row r="193">
      <c r="A193" s="132">
        <v>22</v>
      </c>
      <c r="B193" s="133" t="s">
        <v>376</v>
      </c>
      <c r="C193" s="101">
        <f>C194+C195+C197+C198+C199+C200+C202</f>
        <v>803</v>
      </c>
      <c r="D193" s="101">
        <f>D194+D195+D197+D198+D199+D200+D202</f>
        <v>1228</v>
      </c>
      <c r="E193" s="101">
        <f>E194+E195+E197+E198+E199+E200+E202</f>
        <v>0</v>
      </c>
      <c r="F193" s="101">
        <f>F194+F195+F197+F198+F199+F200+F202</f>
        <v>0</v>
      </c>
      <c r="G193" s="101">
        <f>G194+G195+G197+G198+G199+G200+G202</f>
        <v>0</v>
      </c>
      <c r="H193" s="101">
        <f>H194+H195+H197+H198+H199+H200+H202</f>
        <v>1233</v>
      </c>
      <c r="I193" s="101">
        <f>I194+I195+I197+I198+I199+I200+I202</f>
        <v>316</v>
      </c>
      <c r="J193" s="101">
        <f>J194+J195+J197+J198+J199+J200+J202</f>
        <v>673</v>
      </c>
      <c r="K193" s="101">
        <f>K194+K195+K197+K198+K199+K200+K202</f>
        <v>238</v>
      </c>
      <c r="L193" s="101">
        <f>L194+L195+L197+L198+L199+L200+L202</f>
        <v>0</v>
      </c>
      <c r="M193" s="101">
        <f>M194+M195+M197+M198+M199+M200+M202</f>
        <v>0</v>
      </c>
      <c r="N193" s="101">
        <f>N194+N195+N197+N198+N199+N200+N202</f>
        <v>0</v>
      </c>
      <c r="O193" s="101">
        <f>O194+O195+O197+O198+O199+O200+O202</f>
        <v>0</v>
      </c>
      <c r="P193" s="101">
        <f>P194+P195+P197+P198+P199+P200+P202</f>
        <v>401</v>
      </c>
      <c r="Q193" s="101">
        <f>Q194+Q195+Q197+Q198+Q199+Q200+Q202</f>
        <v>130</v>
      </c>
      <c r="R193" s="101">
        <f>R194+R195+R197+R198+R199+R200+R202</f>
        <v>0</v>
      </c>
      <c r="S193" s="101">
        <f>S194+S195+S197+S198+S199+S200+S202</f>
        <v>0</v>
      </c>
      <c r="T193" s="101">
        <f>T194+T195+T197+T198+T199+T200+T202</f>
        <v>15</v>
      </c>
      <c r="U193" s="101">
        <f>U194+U195+U197+U198+U199+U200+U202</f>
        <v>16</v>
      </c>
      <c r="V193" s="101">
        <f>V194+V195+V197+V198+V199+V200+V202</f>
        <v>0</v>
      </c>
      <c r="W193" s="101">
        <f>W194+W195+W197+W198+W199+W200+W202</f>
        <v>0</v>
      </c>
      <c r="X193" s="101">
        <f>X194+X195+X197+X198+X199+X200+X202</f>
        <v>0</v>
      </c>
    </row>
    <row r="194" ht="25.5">
      <c r="A194" s="102" t="s">
        <v>377</v>
      </c>
      <c r="B194" s="127" t="s">
        <v>378</v>
      </c>
      <c r="C194" s="104"/>
      <c r="D194" s="106"/>
      <c r="E194" s="104"/>
      <c r="F194" s="106"/>
      <c r="G194" s="104"/>
      <c r="H194" s="104"/>
      <c r="I194" s="106"/>
      <c r="J194" s="106"/>
      <c r="K194" s="106"/>
      <c r="L194" s="106"/>
      <c r="M194" s="106"/>
      <c r="N194" s="106"/>
      <c r="O194" s="106"/>
      <c r="P194" s="106"/>
      <c r="Q194" s="106"/>
      <c r="R194" s="106"/>
      <c r="S194" s="106"/>
      <c r="T194" s="106"/>
      <c r="U194" s="106"/>
      <c r="V194" s="106"/>
      <c r="W194" s="106"/>
      <c r="X194" s="106"/>
    </row>
    <row r="195" ht="25.5">
      <c r="A195" s="102" t="s">
        <v>379</v>
      </c>
      <c r="B195" s="127" t="s">
        <v>380</v>
      </c>
      <c r="C195" s="104"/>
      <c r="D195" s="106"/>
      <c r="E195" s="104"/>
      <c r="F195" s="106"/>
      <c r="G195" s="104"/>
      <c r="H195" s="104"/>
      <c r="I195" s="106"/>
      <c r="J195" s="106"/>
      <c r="K195" s="106"/>
      <c r="L195" s="106"/>
      <c r="M195" s="106"/>
      <c r="N195" s="106"/>
      <c r="O195" s="106"/>
      <c r="P195" s="106"/>
      <c r="Q195" s="106"/>
      <c r="R195" s="106"/>
      <c r="S195" s="106"/>
      <c r="T195" s="106"/>
      <c r="U195" s="106"/>
      <c r="V195" s="106"/>
      <c r="W195" s="106"/>
      <c r="X195" s="106"/>
    </row>
    <row r="196" ht="25.5">
      <c r="A196" s="102" t="s">
        <v>381</v>
      </c>
      <c r="B196" s="127" t="s">
        <v>382</v>
      </c>
      <c r="C196" s="104"/>
      <c r="D196" s="106"/>
      <c r="E196" s="104"/>
      <c r="F196" s="106"/>
      <c r="G196" s="104"/>
      <c r="H196" s="104"/>
      <c r="I196" s="106"/>
      <c r="J196" s="106"/>
      <c r="K196" s="106"/>
      <c r="L196" s="106"/>
      <c r="M196" s="106"/>
      <c r="N196" s="106"/>
      <c r="O196" s="106"/>
      <c r="P196" s="106"/>
      <c r="Q196" s="106"/>
      <c r="R196" s="106"/>
      <c r="S196" s="106"/>
      <c r="T196" s="106"/>
      <c r="U196" s="106"/>
      <c r="V196" s="106"/>
      <c r="W196" s="106"/>
      <c r="X196" s="106"/>
    </row>
    <row r="197">
      <c r="A197" s="102" t="s">
        <v>383</v>
      </c>
      <c r="B197" s="127" t="s">
        <v>384</v>
      </c>
      <c r="C197" s="104"/>
      <c r="D197" s="106"/>
      <c r="E197" s="104"/>
      <c r="F197" s="106"/>
      <c r="G197" s="104"/>
      <c r="H197" s="104">
        <v>86</v>
      </c>
      <c r="I197" s="106">
        <v>71</v>
      </c>
      <c r="J197" s="106">
        <v>345</v>
      </c>
      <c r="K197" s="106">
        <v>36</v>
      </c>
      <c r="L197" s="106"/>
      <c r="M197" s="106"/>
      <c r="N197" s="106"/>
      <c r="O197" s="106"/>
      <c r="P197" s="106"/>
      <c r="Q197" s="106"/>
      <c r="R197" s="106"/>
      <c r="S197" s="106"/>
      <c r="T197" s="106"/>
      <c r="U197" s="106"/>
      <c r="V197" s="106"/>
      <c r="W197" s="106"/>
      <c r="X197" s="106"/>
    </row>
    <row r="198">
      <c r="A198" s="102" t="s">
        <v>385</v>
      </c>
      <c r="B198" s="127" t="s">
        <v>155</v>
      </c>
      <c r="C198" s="104"/>
      <c r="D198" s="106">
        <v>9</v>
      </c>
      <c r="E198" s="104"/>
      <c r="F198" s="106"/>
      <c r="G198" s="104"/>
      <c r="H198" s="104">
        <v>180</v>
      </c>
      <c r="I198" s="106">
        <v>54</v>
      </c>
      <c r="J198" s="106">
        <v>45</v>
      </c>
      <c r="K198" s="106">
        <v>36</v>
      </c>
      <c r="L198" s="106"/>
      <c r="M198" s="106"/>
      <c r="N198" s="106"/>
      <c r="O198" s="106"/>
      <c r="P198" s="106">
        <v>14</v>
      </c>
      <c r="Q198" s="106"/>
      <c r="R198" s="106"/>
      <c r="S198" s="106"/>
      <c r="T198" s="106">
        <v>15</v>
      </c>
      <c r="U198" s="106">
        <v>16</v>
      </c>
      <c r="V198" s="106"/>
      <c r="W198" s="106"/>
      <c r="X198" s="106"/>
    </row>
    <row r="199">
      <c r="A199" s="102" t="s">
        <v>386</v>
      </c>
      <c r="B199" s="127" t="s">
        <v>542</v>
      </c>
      <c r="C199" s="104"/>
      <c r="D199" s="106"/>
      <c r="E199" s="104"/>
      <c r="F199" s="106"/>
      <c r="G199" s="104"/>
      <c r="H199" s="104"/>
      <c r="I199" s="106"/>
      <c r="J199" s="106"/>
      <c r="K199" s="106"/>
      <c r="L199" s="106"/>
      <c r="M199" s="106"/>
      <c r="N199" s="106"/>
      <c r="O199" s="106"/>
      <c r="P199" s="106"/>
      <c r="Q199" s="106"/>
      <c r="R199" s="106"/>
      <c r="S199" s="106"/>
      <c r="T199" s="106"/>
      <c r="U199" s="106"/>
      <c r="V199" s="106"/>
      <c r="W199" s="106"/>
      <c r="X199" s="106"/>
    </row>
    <row r="200">
      <c r="A200" s="102" t="s">
        <v>388</v>
      </c>
      <c r="B200" s="127" t="s">
        <v>389</v>
      </c>
      <c r="C200" s="104">
        <v>803</v>
      </c>
      <c r="D200" s="106">
        <v>1219</v>
      </c>
      <c r="E200" s="104"/>
      <c r="F200" s="106"/>
      <c r="G200" s="104"/>
      <c r="H200" s="104">
        <v>796</v>
      </c>
      <c r="I200" s="106">
        <v>191</v>
      </c>
      <c r="J200" s="106">
        <v>283</v>
      </c>
      <c r="K200" s="106">
        <v>166</v>
      </c>
      <c r="L200" s="106"/>
      <c r="M200" s="106"/>
      <c r="N200" s="106"/>
      <c r="O200" s="106"/>
      <c r="P200" s="106">
        <v>311</v>
      </c>
      <c r="Q200" s="106">
        <v>130</v>
      </c>
      <c r="R200" s="106"/>
      <c r="S200" s="106"/>
      <c r="T200" s="106"/>
      <c r="U200" s="106"/>
      <c r="V200" s="106"/>
      <c r="W200" s="106"/>
      <c r="X200" s="106"/>
    </row>
    <row r="201">
      <c r="A201" s="102" t="s">
        <v>390</v>
      </c>
      <c r="B201" s="127" t="s">
        <v>391</v>
      </c>
      <c r="C201" s="104"/>
      <c r="D201" s="106"/>
      <c r="E201" s="104"/>
      <c r="F201" s="106"/>
      <c r="G201" s="104"/>
      <c r="H201" s="104"/>
      <c r="I201" s="106"/>
      <c r="J201" s="106"/>
      <c r="K201" s="106"/>
      <c r="L201" s="106"/>
      <c r="M201" s="106"/>
      <c r="N201" s="106"/>
      <c r="O201" s="106"/>
      <c r="P201" s="106"/>
      <c r="Q201" s="106"/>
      <c r="R201" s="106"/>
      <c r="S201" s="106"/>
      <c r="T201" s="106"/>
      <c r="U201" s="106"/>
      <c r="V201" s="106"/>
      <c r="W201" s="106"/>
      <c r="X201" s="106"/>
    </row>
    <row r="202">
      <c r="A202" s="102" t="s">
        <v>392</v>
      </c>
      <c r="B202" s="127" t="s">
        <v>393</v>
      </c>
      <c r="C202" s="104"/>
      <c r="D202" s="106"/>
      <c r="E202" s="104"/>
      <c r="F202" s="106"/>
      <c r="G202" s="104"/>
      <c r="H202" s="104">
        <v>171</v>
      </c>
      <c r="I202" s="106"/>
      <c r="J202" s="106"/>
      <c r="K202" s="106"/>
      <c r="L202" s="106"/>
      <c r="M202" s="106"/>
      <c r="N202" s="106"/>
      <c r="O202" s="106"/>
      <c r="P202" s="106">
        <v>76</v>
      </c>
      <c r="Q202" s="106"/>
      <c r="R202" s="106"/>
      <c r="S202" s="106"/>
      <c r="T202" s="106"/>
      <c r="U202" s="106"/>
      <c r="V202" s="106"/>
      <c r="W202" s="106"/>
      <c r="X202" s="106"/>
    </row>
    <row r="203">
      <c r="A203" s="132">
        <v>23</v>
      </c>
      <c r="B203" s="133" t="s">
        <v>394</v>
      </c>
      <c r="C203" s="101">
        <f>C204</f>
        <v>16</v>
      </c>
      <c r="D203" s="101">
        <f>D204</f>
        <v>20</v>
      </c>
      <c r="E203" s="101">
        <f>E204</f>
        <v>0</v>
      </c>
      <c r="F203" s="101">
        <f>F204</f>
        <v>0</v>
      </c>
      <c r="G203" s="101">
        <f>G204</f>
        <v>0</v>
      </c>
      <c r="H203" s="101">
        <f>H204</f>
        <v>152</v>
      </c>
      <c r="I203" s="101">
        <f>I204</f>
        <v>41</v>
      </c>
      <c r="J203" s="101">
        <f>J204</f>
        <v>3</v>
      </c>
      <c r="K203" s="101">
        <f>K204</f>
        <v>23</v>
      </c>
      <c r="L203" s="101">
        <f>L204</f>
        <v>0</v>
      </c>
      <c r="M203" s="101">
        <f>M204</f>
        <v>0</v>
      </c>
      <c r="N203" s="101">
        <f>N204</f>
        <v>0</v>
      </c>
      <c r="O203" s="101">
        <f>O204</f>
        <v>0</v>
      </c>
      <c r="P203" s="101">
        <f>P204</f>
        <v>20</v>
      </c>
      <c r="Q203" s="101">
        <f>Q204</f>
        <v>1</v>
      </c>
      <c r="R203" s="101">
        <f>R204</f>
        <v>0</v>
      </c>
      <c r="S203" s="101">
        <f>S204</f>
        <v>0</v>
      </c>
      <c r="T203" s="101">
        <f>T204</f>
        <v>20</v>
      </c>
      <c r="U203" s="101">
        <f>U204</f>
        <v>0</v>
      </c>
      <c r="V203" s="101">
        <f>V204</f>
        <v>0</v>
      </c>
      <c r="W203" s="101">
        <f>W204</f>
        <v>0</v>
      </c>
      <c r="X203" s="101">
        <f>X204</f>
        <v>0</v>
      </c>
    </row>
    <row r="204">
      <c r="A204" s="102" t="s">
        <v>395</v>
      </c>
      <c r="B204" s="127" t="s">
        <v>396</v>
      </c>
      <c r="C204" s="104">
        <v>16</v>
      </c>
      <c r="D204" s="106">
        <v>20</v>
      </c>
      <c r="E204" s="104"/>
      <c r="F204" s="106"/>
      <c r="G204" s="104"/>
      <c r="H204" s="104">
        <v>152</v>
      </c>
      <c r="I204" s="106">
        <v>41</v>
      </c>
      <c r="J204" s="106">
        <v>3</v>
      </c>
      <c r="K204" s="106">
        <v>23</v>
      </c>
      <c r="L204" s="106"/>
      <c r="M204" s="106"/>
      <c r="N204" s="106"/>
      <c r="O204" s="106"/>
      <c r="P204" s="106">
        <v>20</v>
      </c>
      <c r="Q204" s="106">
        <v>1</v>
      </c>
      <c r="R204" s="106"/>
      <c r="S204" s="106"/>
      <c r="T204" s="106">
        <v>20</v>
      </c>
      <c r="U204" s="106"/>
      <c r="V204" s="106"/>
      <c r="W204" s="106"/>
      <c r="X204" s="106"/>
    </row>
    <row r="205">
      <c r="A205" s="132">
        <v>24</v>
      </c>
      <c r="B205" s="133" t="s">
        <v>397</v>
      </c>
      <c r="C205" s="101">
        <f>C206+C207+C208+C209+C210+C211+C212+C213</f>
        <v>0</v>
      </c>
      <c r="D205" s="101">
        <f>D206+D207+D208+D209+D210+D211+D212+D213</f>
        <v>0</v>
      </c>
      <c r="E205" s="101">
        <f>E206+E207+E208+E209+E210+E211+E212+E213</f>
        <v>0</v>
      </c>
      <c r="F205" s="101">
        <f>F206+F207+F208+F209+F210+F211+F212+F213</f>
        <v>0</v>
      </c>
      <c r="G205" s="101">
        <f>G206+G207+G208+G209+G210+G211+G212+G213</f>
        <v>0</v>
      </c>
      <c r="H205" s="101">
        <f>H206+H207+H208+H209+H210+H211+H212+H213</f>
        <v>3984</v>
      </c>
      <c r="I205" s="101">
        <f>I206+I207+I208+I209+I210+I211+I212+I213</f>
        <v>433</v>
      </c>
      <c r="J205" s="101">
        <f>J206+J207+J208+J209+J210+J211+J212+J213</f>
        <v>202</v>
      </c>
      <c r="K205" s="101">
        <f>K206+K207+K208+K209+K210+K211+K212+K213</f>
        <v>1301</v>
      </c>
      <c r="L205" s="101">
        <f>L206+L207+L208+L209+L210+L211+L212+L213</f>
        <v>0</v>
      </c>
      <c r="M205" s="101">
        <f>M206+M207+M208+M209+M210+M211+M212+M213</f>
        <v>0</v>
      </c>
      <c r="N205" s="101">
        <f>N206+N207+N208+N209+N210+N211+N212+N213</f>
        <v>0</v>
      </c>
      <c r="O205" s="101">
        <f>O206+O207+O208+O209+O210+O211+O212+O213</f>
        <v>0</v>
      </c>
      <c r="P205" s="101">
        <f>P206+P207+P208+P209+P210+P211+P212+P213</f>
        <v>0</v>
      </c>
      <c r="Q205" s="101">
        <f>Q206+Q207+Q208+Q209+Q210+Q211+Q212+Q213</f>
        <v>0</v>
      </c>
      <c r="R205" s="101">
        <f>R206+R207+R208+R209+R210+R211+R212+R213</f>
        <v>0</v>
      </c>
      <c r="S205" s="101">
        <f>S206+S207+S208+S209+S210+S211+S212+S213</f>
        <v>0</v>
      </c>
      <c r="T205" s="101">
        <f>T206+T207+T208+T209+T210+T211+T212+T213</f>
        <v>0</v>
      </c>
      <c r="U205" s="101">
        <f>U206+U207+U208+U209+U210+U211+U212+U213</f>
        <v>168</v>
      </c>
      <c r="V205" s="101">
        <f>V206+V207+V208+V209+V210+V211+V212+V213</f>
        <v>0</v>
      </c>
      <c r="W205" s="101">
        <f>W206+W207+W208+W209+W210+W211+W212+W213</f>
        <v>0</v>
      </c>
      <c r="X205" s="101">
        <f>X206+X207+X208+X209+X210+X211+X212+X213</f>
        <v>24</v>
      </c>
    </row>
    <row r="206">
      <c r="A206" s="102" t="s">
        <v>398</v>
      </c>
      <c r="B206" s="127" t="s">
        <v>269</v>
      </c>
      <c r="C206" s="104"/>
      <c r="D206" s="106"/>
      <c r="E206" s="104"/>
      <c r="F206" s="106"/>
      <c r="G206" s="104"/>
      <c r="H206" s="104"/>
      <c r="I206" s="106"/>
      <c r="J206" s="106"/>
      <c r="K206" s="106"/>
      <c r="L206" s="106"/>
      <c r="M206" s="106"/>
      <c r="N206" s="106"/>
      <c r="O206" s="106"/>
      <c r="P206" s="106"/>
      <c r="Q206" s="106"/>
      <c r="R206" s="106"/>
      <c r="S206" s="106"/>
      <c r="T206" s="106"/>
      <c r="U206" s="106"/>
      <c r="V206" s="106"/>
      <c r="W206" s="106"/>
      <c r="X206" s="106"/>
    </row>
    <row r="207">
      <c r="A207" s="102" t="s">
        <v>399</v>
      </c>
      <c r="B207" s="127" t="s">
        <v>400</v>
      </c>
      <c r="C207" s="104"/>
      <c r="D207" s="106"/>
      <c r="E207" s="104"/>
      <c r="F207" s="106"/>
      <c r="G207" s="104"/>
      <c r="H207" s="104">
        <v>58</v>
      </c>
      <c r="I207" s="106"/>
      <c r="J207" s="106">
        <v>52</v>
      </c>
      <c r="K207" s="106"/>
      <c r="L207" s="106"/>
      <c r="M207" s="106"/>
      <c r="N207" s="106"/>
      <c r="O207" s="106"/>
      <c r="P207" s="106"/>
      <c r="Q207" s="106"/>
      <c r="R207" s="106"/>
      <c r="S207" s="106"/>
      <c r="T207" s="106"/>
      <c r="U207" s="106"/>
      <c r="V207" s="106"/>
      <c r="W207" s="106"/>
      <c r="X207" s="106"/>
    </row>
    <row r="208">
      <c r="A208" s="102" t="s">
        <v>401</v>
      </c>
      <c r="B208" s="127" t="s">
        <v>402</v>
      </c>
      <c r="C208" s="104"/>
      <c r="D208" s="106"/>
      <c r="E208" s="104"/>
      <c r="F208" s="106"/>
      <c r="G208" s="104"/>
      <c r="H208" s="128">
        <v>576</v>
      </c>
      <c r="I208" s="107"/>
      <c r="J208" s="107"/>
      <c r="K208" s="107"/>
      <c r="L208" s="106"/>
      <c r="M208" s="106"/>
      <c r="N208" s="106"/>
      <c r="O208" s="106"/>
      <c r="P208" s="107"/>
      <c r="Q208" s="106"/>
      <c r="R208" s="106"/>
      <c r="S208" s="107"/>
      <c r="T208" s="106"/>
      <c r="U208" s="107">
        <v>168</v>
      </c>
      <c r="V208" s="106"/>
      <c r="W208" s="106"/>
      <c r="X208" s="106"/>
    </row>
    <row r="209">
      <c r="A209" s="102" t="s">
        <v>403</v>
      </c>
      <c r="B209" s="127" t="s">
        <v>404</v>
      </c>
      <c r="C209" s="104"/>
      <c r="D209" s="106"/>
      <c r="E209" s="104"/>
      <c r="F209" s="106"/>
      <c r="G209" s="104"/>
      <c r="H209" s="130"/>
      <c r="I209" s="108"/>
      <c r="J209" s="108"/>
      <c r="K209" s="108"/>
      <c r="L209" s="106"/>
      <c r="M209" s="106"/>
      <c r="N209" s="106"/>
      <c r="O209" s="106"/>
      <c r="P209" s="108"/>
      <c r="Q209" s="106"/>
      <c r="R209" s="106"/>
      <c r="S209" s="108"/>
      <c r="T209" s="106"/>
      <c r="U209" s="108"/>
      <c r="V209" s="106"/>
      <c r="W209" s="106"/>
      <c r="X209" s="106"/>
    </row>
    <row r="210">
      <c r="A210" s="102" t="s">
        <v>405</v>
      </c>
      <c r="B210" s="127" t="s">
        <v>406</v>
      </c>
      <c r="C210" s="104"/>
      <c r="D210" s="106"/>
      <c r="E210" s="104"/>
      <c r="F210" s="106"/>
      <c r="G210" s="104"/>
      <c r="H210" s="128">
        <v>2900</v>
      </c>
      <c r="I210" s="107">
        <v>300</v>
      </c>
      <c r="J210" s="107">
        <v>150</v>
      </c>
      <c r="K210" s="107">
        <v>100</v>
      </c>
      <c r="L210" s="106"/>
      <c r="M210" s="106"/>
      <c r="N210" s="106"/>
      <c r="O210" s="106"/>
      <c r="P210" s="107"/>
      <c r="Q210" s="106"/>
      <c r="R210" s="106"/>
      <c r="S210" s="107"/>
      <c r="T210" s="106"/>
      <c r="U210" s="107"/>
      <c r="V210" s="106"/>
      <c r="W210" s="106"/>
      <c r="X210" s="106"/>
    </row>
    <row r="211">
      <c r="A211" s="102" t="s">
        <v>407</v>
      </c>
      <c r="B211" s="127" t="s">
        <v>408</v>
      </c>
      <c r="C211" s="104"/>
      <c r="D211" s="106"/>
      <c r="E211" s="104"/>
      <c r="F211" s="106"/>
      <c r="G211" s="104"/>
      <c r="H211" s="130"/>
      <c r="I211" s="108"/>
      <c r="J211" s="108"/>
      <c r="K211" s="108"/>
      <c r="L211" s="106"/>
      <c r="M211" s="106"/>
      <c r="N211" s="106"/>
      <c r="O211" s="106"/>
      <c r="P211" s="108"/>
      <c r="Q211" s="106"/>
      <c r="R211" s="106"/>
      <c r="S211" s="108"/>
      <c r="T211" s="106"/>
      <c r="U211" s="108"/>
      <c r="V211" s="106"/>
      <c r="W211" s="106"/>
      <c r="X211" s="106"/>
    </row>
    <row r="212">
      <c r="A212" s="102" t="s">
        <v>409</v>
      </c>
      <c r="B212" s="127" t="s">
        <v>410</v>
      </c>
      <c r="C212" s="104"/>
      <c r="D212" s="106"/>
      <c r="E212" s="104"/>
      <c r="F212" s="106"/>
      <c r="G212" s="104"/>
      <c r="H212" s="104"/>
      <c r="I212" s="106"/>
      <c r="J212" s="106"/>
      <c r="K212" s="106">
        <v>651</v>
      </c>
      <c r="L212" s="106"/>
      <c r="M212" s="106"/>
      <c r="N212" s="106"/>
      <c r="O212" s="106"/>
      <c r="P212" s="106"/>
      <c r="Q212" s="106"/>
      <c r="R212" s="106"/>
      <c r="S212" s="106"/>
      <c r="T212" s="106"/>
      <c r="U212" s="106"/>
      <c r="V212" s="106"/>
      <c r="W212" s="106"/>
      <c r="X212" s="106"/>
    </row>
    <row r="213">
      <c r="A213" s="102" t="s">
        <v>411</v>
      </c>
      <c r="B213" s="127" t="s">
        <v>412</v>
      </c>
      <c r="C213" s="104"/>
      <c r="D213" s="106"/>
      <c r="E213" s="104"/>
      <c r="F213" s="106"/>
      <c r="G213" s="104"/>
      <c r="H213" s="104">
        <v>450</v>
      </c>
      <c r="I213" s="106">
        <v>133</v>
      </c>
      <c r="J213" s="106"/>
      <c r="K213" s="106">
        <v>550</v>
      </c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>
        <v>24</v>
      </c>
    </row>
    <row r="214">
      <c r="A214" s="132">
        <v>25</v>
      </c>
      <c r="B214" s="133" t="s">
        <v>413</v>
      </c>
      <c r="C214" s="101">
        <f>C215+C216+C217+C218+C219+C220+C221+C222</f>
        <v>888</v>
      </c>
      <c r="D214" s="101">
        <f>D215+D216+D217+D218+D219+D220+D221+D222</f>
        <v>2288</v>
      </c>
      <c r="E214" s="101">
        <f>E215+E216+E217+E218+E219+E220+E221+E222</f>
        <v>0</v>
      </c>
      <c r="F214" s="101">
        <f>F215+F216+F217+F218+F219+F220+F221+F222</f>
        <v>0</v>
      </c>
      <c r="G214" s="101">
        <f>G215+G216+G217+G218+G219+G220+G221+G222</f>
        <v>1285</v>
      </c>
      <c r="H214" s="101">
        <f>H215+H216+H217+H218+H219+H220+H221+H222</f>
        <v>400</v>
      </c>
      <c r="I214" s="101">
        <f>I215+I216+I217+I218+I219+I220+I221+I222</f>
        <v>446</v>
      </c>
      <c r="J214" s="101">
        <f>J215+J216+J217+J218+J219+J220+J221+J222</f>
        <v>387</v>
      </c>
      <c r="K214" s="101">
        <f>K215+K216+K217+K218+K219+K220+K221+K222</f>
        <v>622</v>
      </c>
      <c r="L214" s="101">
        <f>L215+L216+L217+L218+L219+L220+L221+L222</f>
        <v>0</v>
      </c>
      <c r="M214" s="101">
        <f>M215+M216+M217+M218+M219+M220+M221+M222</f>
        <v>0</v>
      </c>
      <c r="N214" s="101">
        <f>N215+N216+N217+N218+N219+N220+N221+N222</f>
        <v>0</v>
      </c>
      <c r="O214" s="101">
        <f>O215+O216+O217+O218+O219+O220+O221+O222</f>
        <v>0</v>
      </c>
      <c r="P214" s="101">
        <f>P215+P216+P217+P218+P219+P220+P221+P222</f>
        <v>196</v>
      </c>
      <c r="Q214" s="101">
        <f>Q215+Q216+Q217+Q218+Q219+Q220+Q221+Q222</f>
        <v>114</v>
      </c>
      <c r="R214" s="101">
        <f>R215+R216+R217+R218+R219+R220+R221+R222</f>
        <v>0</v>
      </c>
      <c r="S214" s="101">
        <f>S215+S216+S217+S218+S219+S220+S221+S222</f>
        <v>0</v>
      </c>
      <c r="T214" s="101">
        <f>T215+T216+T217+T218+T219+T220+T221+T222</f>
        <v>409</v>
      </c>
      <c r="U214" s="101">
        <f>U215+U216+U217+U218+U219+U220+U221+U222</f>
        <v>169</v>
      </c>
      <c r="V214" s="101">
        <f>V215+V216+V217+V218+V219+V220+V221+V222</f>
        <v>228</v>
      </c>
      <c r="W214" s="101">
        <f>W215+W216+W217+W218+W219+W220+W221+W222</f>
        <v>125</v>
      </c>
      <c r="X214" s="101">
        <f>X215+X216+X217+X218+X219+X220+X221+X222</f>
        <v>0</v>
      </c>
    </row>
    <row r="215">
      <c r="A215" s="102" t="s">
        <v>414</v>
      </c>
      <c r="B215" s="127" t="s">
        <v>269</v>
      </c>
      <c r="C215" s="104"/>
      <c r="D215" s="106">
        <v>55</v>
      </c>
      <c r="E215" s="104"/>
      <c r="F215" s="106"/>
      <c r="G215" s="104"/>
      <c r="H215" s="104"/>
      <c r="I215" s="106"/>
      <c r="J215" s="106"/>
      <c r="K215" s="106"/>
      <c r="L215" s="106"/>
      <c r="M215" s="106"/>
      <c r="N215" s="106"/>
      <c r="O215" s="106"/>
      <c r="P215" s="106"/>
      <c r="Q215" s="106"/>
      <c r="R215" s="106"/>
      <c r="S215" s="106"/>
      <c r="T215" s="106"/>
      <c r="U215" s="106"/>
      <c r="V215" s="106"/>
      <c r="W215" s="106"/>
      <c r="X215" s="106"/>
    </row>
    <row r="216">
      <c r="A216" s="102" t="s">
        <v>415</v>
      </c>
      <c r="B216" s="127" t="s">
        <v>416</v>
      </c>
      <c r="C216" s="104"/>
      <c r="D216" s="106"/>
      <c r="E216" s="104"/>
      <c r="F216" s="106"/>
      <c r="G216" s="104"/>
      <c r="H216" s="104"/>
      <c r="I216" s="106"/>
      <c r="J216" s="106"/>
      <c r="K216" s="106"/>
      <c r="L216" s="106"/>
      <c r="M216" s="106"/>
      <c r="N216" s="106"/>
      <c r="O216" s="106"/>
      <c r="P216" s="106"/>
      <c r="Q216" s="106"/>
      <c r="R216" s="106"/>
      <c r="S216" s="106"/>
      <c r="T216" s="106"/>
      <c r="U216" s="106"/>
      <c r="V216" s="106"/>
      <c r="W216" s="106"/>
      <c r="X216" s="106"/>
    </row>
    <row r="217" ht="25.5">
      <c r="A217" s="102" t="s">
        <v>417</v>
      </c>
      <c r="B217" s="127" t="s">
        <v>418</v>
      </c>
      <c r="C217" s="104"/>
      <c r="D217" s="106"/>
      <c r="E217" s="104"/>
      <c r="F217" s="106"/>
      <c r="G217" s="104"/>
      <c r="H217" s="104"/>
      <c r="I217" s="106"/>
      <c r="J217" s="106"/>
      <c r="K217" s="106"/>
      <c r="L217" s="106"/>
      <c r="M217" s="106"/>
      <c r="N217" s="106"/>
      <c r="O217" s="106"/>
      <c r="P217" s="106"/>
      <c r="Q217" s="106"/>
      <c r="R217" s="106"/>
      <c r="S217" s="106"/>
      <c r="T217" s="106"/>
      <c r="U217" s="106"/>
      <c r="V217" s="106"/>
      <c r="W217" s="106"/>
      <c r="X217" s="106"/>
    </row>
    <row r="218">
      <c r="A218" s="102" t="s">
        <v>419</v>
      </c>
      <c r="B218" s="127" t="s">
        <v>420</v>
      </c>
      <c r="C218" s="104">
        <v>318</v>
      </c>
      <c r="D218" s="106">
        <v>271</v>
      </c>
      <c r="E218" s="104"/>
      <c r="F218" s="106"/>
      <c r="G218" s="104"/>
      <c r="H218" s="104"/>
      <c r="I218" s="106">
        <v>43</v>
      </c>
      <c r="J218" s="106">
        <v>58</v>
      </c>
      <c r="K218" s="106">
        <v>59</v>
      </c>
      <c r="L218" s="106"/>
      <c r="M218" s="106"/>
      <c r="N218" s="106"/>
      <c r="O218" s="106"/>
      <c r="P218" s="106"/>
      <c r="Q218" s="106"/>
      <c r="R218" s="106"/>
      <c r="S218" s="106"/>
      <c r="T218" s="106">
        <v>123</v>
      </c>
      <c r="U218" s="106"/>
      <c r="V218" s="106"/>
      <c r="W218" s="106"/>
      <c r="X218" s="106"/>
    </row>
    <row r="219">
      <c r="A219" s="102" t="s">
        <v>421</v>
      </c>
      <c r="B219" s="127" t="s">
        <v>422</v>
      </c>
      <c r="C219" s="104"/>
      <c r="D219" s="106"/>
      <c r="E219" s="104"/>
      <c r="F219" s="106"/>
      <c r="G219" s="104">
        <v>1264</v>
      </c>
      <c r="H219" s="104"/>
      <c r="I219" s="106"/>
      <c r="J219" s="106"/>
      <c r="K219" s="106"/>
      <c r="L219" s="106"/>
      <c r="M219" s="106"/>
      <c r="N219" s="106"/>
      <c r="O219" s="106"/>
      <c r="P219" s="106"/>
      <c r="Q219" s="106"/>
      <c r="R219" s="106"/>
      <c r="S219" s="106"/>
      <c r="T219" s="106"/>
      <c r="U219" s="106"/>
      <c r="V219" s="106"/>
      <c r="W219" s="106"/>
      <c r="X219" s="106"/>
    </row>
    <row r="220">
      <c r="A220" s="102" t="s">
        <v>423</v>
      </c>
      <c r="B220" s="127" t="s">
        <v>424</v>
      </c>
      <c r="C220" s="104">
        <v>570</v>
      </c>
      <c r="D220" s="106">
        <v>1950</v>
      </c>
      <c r="E220" s="104"/>
      <c r="F220" s="106"/>
      <c r="G220" s="104"/>
      <c r="H220" s="104">
        <v>349</v>
      </c>
      <c r="I220" s="106">
        <v>251</v>
      </c>
      <c r="J220" s="106">
        <v>234</v>
      </c>
      <c r="K220" s="106">
        <v>403</v>
      </c>
      <c r="L220" s="106"/>
      <c r="M220" s="106"/>
      <c r="N220" s="106"/>
      <c r="O220" s="106"/>
      <c r="P220" s="106">
        <v>196</v>
      </c>
      <c r="Q220" s="106">
        <v>114</v>
      </c>
      <c r="R220" s="106"/>
      <c r="S220" s="106"/>
      <c r="T220" s="106">
        <v>218</v>
      </c>
      <c r="U220" s="106">
        <v>169</v>
      </c>
      <c r="V220" s="106">
        <v>228</v>
      </c>
      <c r="W220" s="106">
        <v>125</v>
      </c>
      <c r="X220" s="106"/>
    </row>
    <row r="221">
      <c r="A221" s="102" t="s">
        <v>425</v>
      </c>
      <c r="B221" s="127" t="s">
        <v>426</v>
      </c>
      <c r="C221" s="104"/>
      <c r="D221" s="106"/>
      <c r="E221" s="104"/>
      <c r="F221" s="106"/>
      <c r="G221" s="104">
        <v>21</v>
      </c>
      <c r="H221" s="104"/>
      <c r="I221" s="106">
        <v>134</v>
      </c>
      <c r="J221" s="106">
        <v>95</v>
      </c>
      <c r="K221" s="106">
        <v>125</v>
      </c>
      <c r="L221" s="106"/>
      <c r="M221" s="106"/>
      <c r="N221" s="106"/>
      <c r="O221" s="106"/>
      <c r="P221" s="106"/>
      <c r="Q221" s="106"/>
      <c r="R221" s="106"/>
      <c r="S221" s="106"/>
      <c r="T221" s="106"/>
      <c r="U221" s="106"/>
      <c r="V221" s="106"/>
      <c r="W221" s="106"/>
      <c r="X221" s="106"/>
    </row>
    <row r="222">
      <c r="A222" s="102" t="s">
        <v>427</v>
      </c>
      <c r="B222" s="127" t="s">
        <v>428</v>
      </c>
      <c r="C222" s="104"/>
      <c r="D222" s="106">
        <v>12</v>
      </c>
      <c r="E222" s="104"/>
      <c r="F222" s="106"/>
      <c r="G222" s="104"/>
      <c r="H222" s="104">
        <v>51</v>
      </c>
      <c r="I222" s="106">
        <v>18</v>
      </c>
      <c r="J222" s="106"/>
      <c r="K222" s="106">
        <v>35</v>
      </c>
      <c r="L222" s="106"/>
      <c r="M222" s="106"/>
      <c r="N222" s="106"/>
      <c r="O222" s="106"/>
      <c r="P222" s="106"/>
      <c r="Q222" s="106"/>
      <c r="R222" s="106"/>
      <c r="S222" s="106"/>
      <c r="T222" s="106">
        <v>68</v>
      </c>
      <c r="U222" s="106"/>
      <c r="V222" s="106"/>
      <c r="W222" s="106"/>
      <c r="X222" s="106"/>
    </row>
    <row r="223">
      <c r="A223" s="132">
        <v>26</v>
      </c>
      <c r="B223" s="133" t="s">
        <v>429</v>
      </c>
      <c r="C223" s="101">
        <f>C224+C225+C226+C227+C228+C229+C230</f>
        <v>470</v>
      </c>
      <c r="D223" s="101">
        <f>D224+D225+D226+D227+D228+D229+D230</f>
        <v>2642</v>
      </c>
      <c r="E223" s="101">
        <f>E224+E225+E226+E227+E228+E229+E230</f>
        <v>0</v>
      </c>
      <c r="F223" s="101">
        <f>F224+F225+F226+F227+F228+F229+F230</f>
        <v>0</v>
      </c>
      <c r="G223" s="101">
        <f>G224+G225+G226+G227+G228+G229+G230</f>
        <v>72</v>
      </c>
      <c r="H223" s="101">
        <f>H224+H225+H226+H227+H228+H229+H230</f>
        <v>3383</v>
      </c>
      <c r="I223" s="101">
        <f>I224+I225+I226+I227+I228+I229+I230</f>
        <v>2156</v>
      </c>
      <c r="J223" s="101">
        <f>J224+J225+J226+J227+J228+J229+J230</f>
        <v>1486</v>
      </c>
      <c r="K223" s="101">
        <f>K224+K225+K226+K227+K228+K229+K230</f>
        <v>2567</v>
      </c>
      <c r="L223" s="101">
        <f>L224+L225+L226+L227+L228+L229+L230</f>
        <v>0</v>
      </c>
      <c r="M223" s="101">
        <f>M224+M225+M226+M227+M228+M229+M230</f>
        <v>0</v>
      </c>
      <c r="N223" s="101">
        <f>N224+N225+N226+N227+N228+N229+N230</f>
        <v>0</v>
      </c>
      <c r="O223" s="101">
        <f>O224+O225+O226+O227+O228+O229+O230</f>
        <v>0</v>
      </c>
      <c r="P223" s="101">
        <f>P224+P225+P226+P227+P228+P229+P230</f>
        <v>1311</v>
      </c>
      <c r="Q223" s="101">
        <f>Q224+Q225+Q226+Q227+Q228+Q229+Q230</f>
        <v>69</v>
      </c>
      <c r="R223" s="101">
        <f>R224+R225+R226+R227+R228+R229+R230</f>
        <v>0</v>
      </c>
      <c r="S223" s="101">
        <f>S224+S225+S226+S227+S228+S229+S230</f>
        <v>0</v>
      </c>
      <c r="T223" s="101">
        <f>T224+T225+T226+T227+T228+T229+T230</f>
        <v>1972</v>
      </c>
      <c r="U223" s="101">
        <f>U224+U225+U226+U227+U228+U229+U230</f>
        <v>988</v>
      </c>
      <c r="V223" s="101">
        <f>V224+V225+V226+V227+V228+V229+V230</f>
        <v>0</v>
      </c>
      <c r="W223" s="101">
        <f>W224+W225+W226+W227+W228+W229+W230</f>
        <v>0</v>
      </c>
      <c r="X223" s="101">
        <f>X224+X225+X226+X227+X228+X229+X230</f>
        <v>26</v>
      </c>
    </row>
    <row r="224">
      <c r="A224" s="102" t="s">
        <v>430</v>
      </c>
      <c r="B224" s="127" t="s">
        <v>431</v>
      </c>
      <c r="C224" s="104"/>
      <c r="D224" s="107">
        <v>400</v>
      </c>
      <c r="E224" s="104"/>
      <c r="F224" s="106"/>
      <c r="G224" s="128"/>
      <c r="H224" s="104"/>
      <c r="I224" s="106"/>
      <c r="J224" s="106"/>
      <c r="K224" s="106"/>
      <c r="L224" s="106"/>
      <c r="M224" s="106"/>
      <c r="N224" s="106"/>
      <c r="O224" s="106"/>
      <c r="P224" s="106"/>
      <c r="Q224" s="106"/>
      <c r="R224" s="106"/>
      <c r="S224" s="106"/>
      <c r="T224" s="106"/>
      <c r="U224" s="106"/>
      <c r="V224" s="106"/>
      <c r="W224" s="106"/>
      <c r="X224" s="106"/>
    </row>
    <row r="225">
      <c r="A225" s="102" t="s">
        <v>432</v>
      </c>
      <c r="B225" s="127" t="s">
        <v>433</v>
      </c>
      <c r="C225" s="104"/>
      <c r="D225" s="108"/>
      <c r="E225" s="104"/>
      <c r="F225" s="106"/>
      <c r="G225" s="130"/>
      <c r="H225" s="104"/>
      <c r="I225" s="106"/>
      <c r="J225" s="106"/>
      <c r="K225" s="106"/>
      <c r="L225" s="106"/>
      <c r="M225" s="106"/>
      <c r="N225" s="106"/>
      <c r="O225" s="106"/>
      <c r="P225" s="106"/>
      <c r="Q225" s="106"/>
      <c r="R225" s="106"/>
      <c r="S225" s="106"/>
      <c r="T225" s="106"/>
      <c r="U225" s="106"/>
      <c r="V225" s="106"/>
      <c r="W225" s="106"/>
      <c r="X225" s="106"/>
    </row>
    <row r="226" ht="25.5">
      <c r="A226" s="102" t="s">
        <v>434</v>
      </c>
      <c r="B226" s="127" t="s">
        <v>573</v>
      </c>
      <c r="C226" s="128">
        <v>245</v>
      </c>
      <c r="D226" s="107">
        <v>118</v>
      </c>
      <c r="E226" s="104"/>
      <c r="F226" s="106"/>
      <c r="G226" s="128"/>
      <c r="H226" s="128">
        <v>240</v>
      </c>
      <c r="I226" s="107">
        <v>27</v>
      </c>
      <c r="J226" s="107">
        <v>32</v>
      </c>
      <c r="K226" s="107">
        <v>152</v>
      </c>
      <c r="L226" s="106"/>
      <c r="M226" s="106"/>
      <c r="N226" s="106"/>
      <c r="O226" s="106"/>
      <c r="P226" s="107">
        <v>147</v>
      </c>
      <c r="Q226" s="106">
        <v>11</v>
      </c>
      <c r="R226" s="106"/>
      <c r="S226" s="106"/>
      <c r="T226" s="107">
        <v>302</v>
      </c>
      <c r="U226" s="106">
        <v>323</v>
      </c>
      <c r="V226" s="106"/>
      <c r="W226" s="106"/>
      <c r="X226" s="107"/>
    </row>
    <row r="227">
      <c r="A227" s="102" t="s">
        <v>436</v>
      </c>
      <c r="B227" s="127" t="s">
        <v>437</v>
      </c>
      <c r="C227" s="139">
        <v>140</v>
      </c>
      <c r="D227" s="114">
        <v>208</v>
      </c>
      <c r="E227" s="140"/>
      <c r="F227" s="136"/>
      <c r="G227" s="139">
        <v>72</v>
      </c>
      <c r="H227" s="139">
        <v>341</v>
      </c>
      <c r="I227" s="114">
        <v>144</v>
      </c>
      <c r="J227" s="114">
        <v>264</v>
      </c>
      <c r="K227" s="114">
        <v>308</v>
      </c>
      <c r="L227" s="115"/>
      <c r="M227" s="106"/>
      <c r="N227" s="106"/>
      <c r="O227" s="113"/>
      <c r="P227" s="114">
        <v>249</v>
      </c>
      <c r="Q227" s="115"/>
      <c r="R227" s="106"/>
      <c r="S227" s="113"/>
      <c r="T227" s="114">
        <v>212</v>
      </c>
      <c r="U227" s="141"/>
      <c r="V227" s="107"/>
      <c r="W227" s="113"/>
      <c r="X227" s="114">
        <v>26</v>
      </c>
    </row>
    <row r="228">
      <c r="A228" s="102" t="s">
        <v>438</v>
      </c>
      <c r="B228" s="127" t="s">
        <v>439</v>
      </c>
      <c r="C228" s="142"/>
      <c r="D228" s="117"/>
      <c r="E228" s="140"/>
      <c r="F228" s="138"/>
      <c r="G228" s="142"/>
      <c r="H228" s="142"/>
      <c r="I228" s="117"/>
      <c r="J228" s="117"/>
      <c r="K228" s="117"/>
      <c r="L228" s="115"/>
      <c r="M228" s="106"/>
      <c r="N228" s="106"/>
      <c r="O228" s="113"/>
      <c r="P228" s="117"/>
      <c r="Q228" s="115"/>
      <c r="R228" s="106"/>
      <c r="S228" s="113"/>
      <c r="T228" s="117"/>
      <c r="U228" s="143"/>
      <c r="V228" s="108"/>
      <c r="W228" s="113"/>
      <c r="X228" s="117"/>
    </row>
    <row r="229">
      <c r="A229" s="102" t="s">
        <v>440</v>
      </c>
      <c r="B229" s="127" t="s">
        <v>441</v>
      </c>
      <c r="C229" s="130">
        <v>85</v>
      </c>
      <c r="D229" s="108">
        <v>1550</v>
      </c>
      <c r="E229" s="104"/>
      <c r="F229" s="106"/>
      <c r="G229" s="130"/>
      <c r="H229" s="130">
        <v>2577</v>
      </c>
      <c r="I229" s="108">
        <v>1818</v>
      </c>
      <c r="J229" s="108">
        <v>1161</v>
      </c>
      <c r="K229" s="108">
        <v>2107</v>
      </c>
      <c r="L229" s="106"/>
      <c r="M229" s="106"/>
      <c r="N229" s="106"/>
      <c r="O229" s="106"/>
      <c r="P229" s="108">
        <v>812</v>
      </c>
      <c r="Q229" s="106"/>
      <c r="R229" s="106"/>
      <c r="S229" s="106"/>
      <c r="T229" s="108">
        <v>1342</v>
      </c>
      <c r="U229" s="106">
        <v>530</v>
      </c>
      <c r="V229" s="106"/>
      <c r="W229" s="106"/>
      <c r="X229" s="108"/>
    </row>
    <row r="230">
      <c r="A230" s="102" t="s">
        <v>442</v>
      </c>
      <c r="B230" s="127" t="s">
        <v>443</v>
      </c>
      <c r="C230" s="104"/>
      <c r="D230" s="106">
        <v>366</v>
      </c>
      <c r="E230" s="104"/>
      <c r="F230" s="106"/>
      <c r="G230" s="104"/>
      <c r="H230" s="104">
        <v>225</v>
      </c>
      <c r="I230" s="106">
        <v>167</v>
      </c>
      <c r="J230" s="106">
        <v>29</v>
      </c>
      <c r="K230" s="106"/>
      <c r="L230" s="106"/>
      <c r="M230" s="106"/>
      <c r="N230" s="106"/>
      <c r="O230" s="106"/>
      <c r="P230" s="106">
        <v>103</v>
      </c>
      <c r="Q230" s="106">
        <v>58</v>
      </c>
      <c r="R230" s="106"/>
      <c r="S230" s="106"/>
      <c r="T230" s="106">
        <v>116</v>
      </c>
      <c r="U230" s="106">
        <v>135</v>
      </c>
      <c r="V230" s="106"/>
      <c r="W230" s="106"/>
      <c r="X230" s="106"/>
    </row>
    <row r="231">
      <c r="A231" s="132">
        <v>27</v>
      </c>
      <c r="B231" s="133" t="s">
        <v>444</v>
      </c>
      <c r="C231" s="101">
        <f>C232+C233+C235+C236+C237+C239+C240+C241</f>
        <v>521</v>
      </c>
      <c r="D231" s="101">
        <f>D232+D233+D235+D236+D237+D239+D240+D241</f>
        <v>16457</v>
      </c>
      <c r="E231" s="101">
        <f>E232+E233+E235+E236+E237+E239+E240+E241</f>
        <v>0</v>
      </c>
      <c r="F231" s="101">
        <f>F232+F233+F235+F236+F237+F239+F240+F241</f>
        <v>0</v>
      </c>
      <c r="G231" s="101">
        <f>G232+G233+G235+G236+G237+G239+G240+G241</f>
        <v>1569</v>
      </c>
      <c r="H231" s="101">
        <f>H232+H233+H235+H236+H237+H239+H240+H241</f>
        <v>18953</v>
      </c>
      <c r="I231" s="101">
        <f>I232+I233+I235+I236+I237+I239+I240+I241</f>
        <v>3142</v>
      </c>
      <c r="J231" s="101">
        <f>J232+J233+J235+J236+J237+J239+J240+J241</f>
        <v>4342</v>
      </c>
      <c r="K231" s="101">
        <f>K232+K233+K235+K236+K237+K239+K240+K241</f>
        <v>14745</v>
      </c>
      <c r="L231" s="101">
        <f>L232+L233+L235+L236+L237+L239+L240+L241</f>
        <v>0</v>
      </c>
      <c r="M231" s="101">
        <f>M232+M233+M235+M236+M237+M239+M240+M241</f>
        <v>0</v>
      </c>
      <c r="N231" s="101">
        <f>N232+N233+N235+N236+N237+N239+N240+N241</f>
        <v>0</v>
      </c>
      <c r="O231" s="101">
        <f>O232+O233+O235+O236+O237+O239+O240+O241</f>
        <v>0</v>
      </c>
      <c r="P231" s="101">
        <f>P232+P233+P235+P236+P237+P239+P240+P241</f>
        <v>5561</v>
      </c>
      <c r="Q231" s="101">
        <f>Q232+Q233+Q235+Q236+Q237+Q239+Q240+Q241</f>
        <v>4145</v>
      </c>
      <c r="R231" s="101">
        <f>R232+R233+R235+R236+R237+R239+R240+R241</f>
        <v>0</v>
      </c>
      <c r="S231" s="101">
        <f>S232+S233+S235+S236+S237+S239+S240+S241</f>
        <v>0</v>
      </c>
      <c r="T231" s="101">
        <f>T232+T233+T235+T236+T237+T239+T240+T241</f>
        <v>21593</v>
      </c>
      <c r="U231" s="101">
        <f>U232+U233+U235+U236+U237+U239+U240+U241</f>
        <v>24429</v>
      </c>
      <c r="V231" s="101">
        <f>V232+V233+V235+V236+V237+V239+V240+V241</f>
        <v>0</v>
      </c>
      <c r="W231" s="101">
        <f>W232+W233+W235+W236+W237+W239+W240+W241</f>
        <v>0</v>
      </c>
      <c r="X231" s="101">
        <f>X232+X233+X235+X236+X237+X239+X240+X241</f>
        <v>0</v>
      </c>
    </row>
    <row r="232" ht="25.5">
      <c r="A232" s="102" t="s">
        <v>445</v>
      </c>
      <c r="B232" s="127" t="s">
        <v>446</v>
      </c>
      <c r="C232" s="104"/>
      <c r="D232" s="107">
        <v>882</v>
      </c>
      <c r="E232" s="104"/>
      <c r="F232" s="106"/>
      <c r="G232" s="128"/>
      <c r="H232" s="104"/>
      <c r="I232" s="106"/>
      <c r="J232" s="106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</row>
    <row r="233" ht="25.5">
      <c r="A233" s="102" t="s">
        <v>447</v>
      </c>
      <c r="B233" s="127" t="s">
        <v>448</v>
      </c>
      <c r="C233" s="104"/>
      <c r="D233" s="111"/>
      <c r="E233" s="104"/>
      <c r="F233" s="106"/>
      <c r="G233" s="130"/>
      <c r="H233" s="104"/>
      <c r="I233" s="106"/>
      <c r="J233" s="106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</row>
    <row r="234" ht="25.5">
      <c r="A234" s="102" t="s">
        <v>449</v>
      </c>
      <c r="B234" s="127" t="s">
        <v>450</v>
      </c>
      <c r="C234" s="104"/>
      <c r="D234" s="108"/>
      <c r="E234" s="104"/>
      <c r="F234" s="106"/>
      <c r="G234" s="130"/>
      <c r="H234" s="104"/>
      <c r="I234" s="106"/>
      <c r="J234" s="106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</row>
    <row r="235">
      <c r="A235" s="102" t="s">
        <v>451</v>
      </c>
      <c r="B235" s="127" t="s">
        <v>185</v>
      </c>
      <c r="C235" s="104"/>
      <c r="D235" s="106">
        <v>79</v>
      </c>
      <c r="E235" s="104"/>
      <c r="F235" s="106"/>
      <c r="G235" s="104"/>
      <c r="H235" s="104">
        <v>418</v>
      </c>
      <c r="I235" s="106">
        <v>118</v>
      </c>
      <c r="J235" s="106">
        <v>118</v>
      </c>
      <c r="K235" s="106">
        <v>423</v>
      </c>
      <c r="L235" s="106"/>
      <c r="M235" s="106"/>
      <c r="N235" s="106"/>
      <c r="O235" s="106"/>
      <c r="P235" s="106">
        <v>182</v>
      </c>
      <c r="Q235" s="106">
        <v>63</v>
      </c>
      <c r="R235" s="106"/>
      <c r="S235" s="106"/>
      <c r="T235" s="106">
        <v>1069</v>
      </c>
      <c r="U235" s="106">
        <v>216</v>
      </c>
      <c r="V235" s="106"/>
      <c r="W235" s="106"/>
      <c r="X235" s="106"/>
    </row>
    <row r="236" ht="25.5">
      <c r="A236" s="102" t="s">
        <v>452</v>
      </c>
      <c r="B236" s="127" t="s">
        <v>103</v>
      </c>
      <c r="C236" s="104"/>
      <c r="D236" s="106">
        <v>92</v>
      </c>
      <c r="E236" s="104"/>
      <c r="F236" s="106"/>
      <c r="G236" s="104"/>
      <c r="H236" s="104">
        <v>530</v>
      </c>
      <c r="I236" s="106">
        <v>223</v>
      </c>
      <c r="J236" s="106">
        <v>223</v>
      </c>
      <c r="K236" s="106">
        <v>518</v>
      </c>
      <c r="L236" s="106"/>
      <c r="M236" s="106"/>
      <c r="N236" s="106"/>
      <c r="O236" s="106"/>
      <c r="P236" s="106">
        <v>178</v>
      </c>
      <c r="Q236" s="106">
        <v>81</v>
      </c>
      <c r="R236" s="106"/>
      <c r="S236" s="106"/>
      <c r="T236" s="106">
        <v>1719</v>
      </c>
      <c r="U236" s="106">
        <v>207</v>
      </c>
      <c r="V236" s="106"/>
      <c r="W236" s="106"/>
      <c r="X236" s="106"/>
    </row>
    <row r="237">
      <c r="A237" s="102" t="s">
        <v>453</v>
      </c>
      <c r="B237" s="127" t="s">
        <v>454</v>
      </c>
      <c r="C237" s="128">
        <v>521</v>
      </c>
      <c r="D237" s="107">
        <v>15404</v>
      </c>
      <c r="E237" s="104"/>
      <c r="F237" s="106"/>
      <c r="G237" s="104"/>
      <c r="H237" s="128">
        <v>18005</v>
      </c>
      <c r="I237" s="107">
        <v>2801</v>
      </c>
      <c r="J237" s="107">
        <v>4001</v>
      </c>
      <c r="K237" s="107">
        <v>13804</v>
      </c>
      <c r="L237" s="106"/>
      <c r="M237" s="106"/>
      <c r="N237" s="106"/>
      <c r="O237" s="106"/>
      <c r="P237" s="107">
        <v>5201</v>
      </c>
      <c r="Q237" s="107">
        <v>4001</v>
      </c>
      <c r="R237" s="106"/>
      <c r="S237" s="106"/>
      <c r="T237" s="107">
        <v>18805</v>
      </c>
      <c r="U237" s="107">
        <v>24006</v>
      </c>
      <c r="V237" s="106"/>
      <c r="W237" s="106"/>
      <c r="X237" s="106"/>
    </row>
    <row r="238">
      <c r="A238" s="102" t="s">
        <v>455</v>
      </c>
      <c r="B238" s="127" t="s">
        <v>456</v>
      </c>
      <c r="C238" s="130"/>
      <c r="D238" s="108"/>
      <c r="E238" s="104"/>
      <c r="F238" s="106"/>
      <c r="G238" s="104"/>
      <c r="H238" s="130"/>
      <c r="I238" s="108"/>
      <c r="J238" s="108"/>
      <c r="K238" s="108"/>
      <c r="L238" s="106"/>
      <c r="M238" s="106"/>
      <c r="N238" s="106"/>
      <c r="O238" s="106"/>
      <c r="P238" s="108"/>
      <c r="Q238" s="108"/>
      <c r="R238" s="106"/>
      <c r="S238" s="106"/>
      <c r="T238" s="108"/>
      <c r="U238" s="108"/>
      <c r="V238" s="106"/>
      <c r="W238" s="106"/>
      <c r="X238" s="106"/>
    </row>
    <row r="239">
      <c r="A239" s="102" t="s">
        <v>457</v>
      </c>
      <c r="B239" s="127" t="s">
        <v>458</v>
      </c>
      <c r="C239" s="104"/>
      <c r="D239" s="106"/>
      <c r="E239" s="104"/>
      <c r="F239" s="106"/>
      <c r="G239" s="104">
        <v>210</v>
      </c>
      <c r="H239" s="104"/>
      <c r="I239" s="106"/>
      <c r="J239" s="106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</row>
    <row r="240">
      <c r="A240" s="102" t="s">
        <v>459</v>
      </c>
      <c r="B240" s="127" t="s">
        <v>460</v>
      </c>
      <c r="C240" s="104"/>
      <c r="D240" s="106"/>
      <c r="E240" s="104"/>
      <c r="F240" s="106"/>
      <c r="G240" s="104">
        <v>1328</v>
      </c>
      <c r="H240" s="104"/>
      <c r="I240" s="106"/>
      <c r="J240" s="106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</row>
    <row r="241">
      <c r="A241" s="102" t="s">
        <v>461</v>
      </c>
      <c r="B241" s="127" t="s">
        <v>462</v>
      </c>
      <c r="C241" s="104"/>
      <c r="D241" s="106"/>
      <c r="E241" s="104"/>
      <c r="F241" s="106"/>
      <c r="G241" s="104">
        <v>31</v>
      </c>
      <c r="H241" s="104"/>
      <c r="I241" s="106"/>
      <c r="J241" s="106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</row>
    <row r="242">
      <c r="A242" s="132">
        <v>28</v>
      </c>
      <c r="B242" s="133" t="s">
        <v>463</v>
      </c>
      <c r="C242" s="101">
        <f>C243+C244+C245+C246</f>
        <v>79</v>
      </c>
      <c r="D242" s="101">
        <f>D243+D244+D245+D246</f>
        <v>90</v>
      </c>
      <c r="E242" s="101">
        <f>E243+E244+E245+E246</f>
        <v>0</v>
      </c>
      <c r="F242" s="101">
        <f>F243+F244+F245+F246</f>
        <v>0</v>
      </c>
      <c r="G242" s="101">
        <f>G243+G244+G245+G246</f>
        <v>695</v>
      </c>
      <c r="H242" s="101">
        <f>H243+H244+H245+H246</f>
        <v>1847</v>
      </c>
      <c r="I242" s="101">
        <f>I243+I244+I245+I246</f>
        <v>751</v>
      </c>
      <c r="J242" s="101">
        <f>J243+J244+J245+J246</f>
        <v>698</v>
      </c>
      <c r="K242" s="101">
        <f>K243+K244+K245+K246</f>
        <v>1255</v>
      </c>
      <c r="L242" s="101">
        <f>L243+L244+L245+L246</f>
        <v>0</v>
      </c>
      <c r="M242" s="101">
        <f>M243+M244+M245+M246</f>
        <v>0</v>
      </c>
      <c r="N242" s="101">
        <f>N243+N244+N245+N246</f>
        <v>0</v>
      </c>
      <c r="O242" s="101">
        <f>O243+O244+O245+O246</f>
        <v>0</v>
      </c>
      <c r="P242" s="101">
        <f>P243+P244+P245+P246</f>
        <v>69</v>
      </c>
      <c r="Q242" s="101">
        <f>Q243+Q244+Q245+Q246</f>
        <v>720</v>
      </c>
      <c r="R242" s="101">
        <f>R243+R244+R245+R246</f>
        <v>0</v>
      </c>
      <c r="S242" s="101">
        <f>S243+S244+S245+S246</f>
        <v>0</v>
      </c>
      <c r="T242" s="101">
        <f>T243+T244+T245+T246</f>
        <v>178</v>
      </c>
      <c r="U242" s="101">
        <f>U243+U244+U245+U246</f>
        <v>119</v>
      </c>
      <c r="V242" s="101">
        <f>V243+V244+V245+V246</f>
        <v>0</v>
      </c>
      <c r="W242" s="101">
        <f>W243+W244+W245+W246</f>
        <v>0</v>
      </c>
      <c r="X242" s="101">
        <f>X243+X244+X245+X246</f>
        <v>0</v>
      </c>
    </row>
    <row r="243">
      <c r="A243" s="102" t="s">
        <v>464</v>
      </c>
      <c r="B243" s="127" t="s">
        <v>269</v>
      </c>
      <c r="C243" s="104"/>
      <c r="D243" s="106"/>
      <c r="E243" s="104"/>
      <c r="F243" s="106"/>
      <c r="G243" s="104"/>
      <c r="H243" s="104"/>
      <c r="I243" s="106"/>
      <c r="J243" s="106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</row>
    <row r="244" ht="25.5">
      <c r="A244" s="102" t="s">
        <v>465</v>
      </c>
      <c r="B244" s="127" t="s">
        <v>466</v>
      </c>
      <c r="C244" s="104"/>
      <c r="D244" s="106"/>
      <c r="E244" s="104"/>
      <c r="F244" s="106"/>
      <c r="G244" s="104">
        <v>695</v>
      </c>
      <c r="H244" s="104"/>
      <c r="I244" s="106"/>
      <c r="J244" s="106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</row>
    <row r="245">
      <c r="A245" s="102" t="s">
        <v>467</v>
      </c>
      <c r="B245" s="127" t="s">
        <v>468</v>
      </c>
      <c r="C245" s="104">
        <v>79</v>
      </c>
      <c r="D245" s="106">
        <v>90</v>
      </c>
      <c r="E245" s="104"/>
      <c r="F245" s="106"/>
      <c r="G245" s="104"/>
      <c r="H245" s="104">
        <v>1689</v>
      </c>
      <c r="I245" s="106">
        <v>685</v>
      </c>
      <c r="J245" s="106">
        <v>672</v>
      </c>
      <c r="K245" s="106">
        <v>1031</v>
      </c>
      <c r="L245" s="106"/>
      <c r="M245" s="106"/>
      <c r="N245" s="106"/>
      <c r="O245" s="106"/>
      <c r="P245" s="106">
        <v>69</v>
      </c>
      <c r="Q245" s="106">
        <v>720</v>
      </c>
      <c r="R245" s="106"/>
      <c r="S245" s="106"/>
      <c r="T245" s="106">
        <v>138</v>
      </c>
      <c r="U245" s="106"/>
      <c r="V245" s="106"/>
      <c r="W245" s="106"/>
      <c r="X245" s="106"/>
    </row>
    <row r="246">
      <c r="A246" s="102" t="s">
        <v>469</v>
      </c>
      <c r="B246" s="127" t="s">
        <v>470</v>
      </c>
      <c r="C246" s="104"/>
      <c r="D246" s="106"/>
      <c r="E246" s="104"/>
      <c r="F246" s="106"/>
      <c r="G246" s="104"/>
      <c r="H246" s="104">
        <v>158</v>
      </c>
      <c r="I246" s="106">
        <v>66</v>
      </c>
      <c r="J246" s="106">
        <v>26</v>
      </c>
      <c r="K246" s="106">
        <v>224</v>
      </c>
      <c r="L246" s="106"/>
      <c r="M246" s="106"/>
      <c r="N246" s="106"/>
      <c r="O246" s="106"/>
      <c r="P246" s="106"/>
      <c r="Q246" s="106"/>
      <c r="R246" s="106"/>
      <c r="S246" s="106"/>
      <c r="T246" s="106">
        <v>40</v>
      </c>
      <c r="U246" s="106">
        <v>119</v>
      </c>
      <c r="V246" s="106"/>
      <c r="W246" s="106"/>
      <c r="X246" s="106"/>
    </row>
    <row r="247">
      <c r="A247" s="132">
        <v>29</v>
      </c>
      <c r="B247" s="133" t="s">
        <v>471</v>
      </c>
      <c r="C247" s="101">
        <f>C248+C249+C250+C251+C253+C256+C257</f>
        <v>20648</v>
      </c>
      <c r="D247" s="101">
        <f>D248+D249+D250+D251+D253+D256+D257</f>
        <v>13050</v>
      </c>
      <c r="E247" s="101">
        <f>E248+E249+E250+E251+E253+E256+E257</f>
        <v>0</v>
      </c>
      <c r="F247" s="101">
        <f>F248+F249+F250+F251+F253+F256+F257</f>
        <v>0</v>
      </c>
      <c r="G247" s="101">
        <f>G248+G249+G250+G251+G253+G256+G257</f>
        <v>0</v>
      </c>
      <c r="H247" s="101">
        <f>H248+H249+H250+H251+H253+H256+H257</f>
        <v>7475</v>
      </c>
      <c r="I247" s="101">
        <f>I248+I249+I250+I251+I253+I256+I257</f>
        <v>1936</v>
      </c>
      <c r="J247" s="101">
        <f>J248+J249+J250+J251+J253+J256+J257</f>
        <v>1455</v>
      </c>
      <c r="K247" s="101">
        <f>K248+K249+K250+K251+K253+K256+K257</f>
        <v>3483</v>
      </c>
      <c r="L247" s="101">
        <f>L248+L249+L250+L251+L253+L256+L257</f>
        <v>0</v>
      </c>
      <c r="M247" s="101">
        <f>M248+M249+M250+M251+M253+M256+M257</f>
        <v>0</v>
      </c>
      <c r="N247" s="101">
        <f>N248+N249+N250+N251+N253+N256+N257</f>
        <v>0</v>
      </c>
      <c r="O247" s="101">
        <f>O248+O249+O250+O251+O253+O256+O257</f>
        <v>0</v>
      </c>
      <c r="P247" s="101">
        <f>P248+P249+P250+P251+P253+P256+P257</f>
        <v>586</v>
      </c>
      <c r="Q247" s="101">
        <f>Q248+Q249+Q250+Q251+Q253+Q256+Q257</f>
        <v>0</v>
      </c>
      <c r="R247" s="101">
        <f>R248+R249+R250+R251+R253+R256+R257</f>
        <v>0</v>
      </c>
      <c r="S247" s="101">
        <f>S248+S249+S250+S251+S253+S256+S257</f>
        <v>793</v>
      </c>
      <c r="T247" s="101">
        <f>T248+T249+T250+T251+T253+T256+T257</f>
        <v>7357</v>
      </c>
      <c r="U247" s="101">
        <f>U248+U249+U250+U251+U253+U256+U257</f>
        <v>882</v>
      </c>
      <c r="V247" s="101">
        <f>V248+V249+V250+V251+V253+V256+V257</f>
        <v>0</v>
      </c>
      <c r="W247" s="101">
        <f>W248+W249+W250+W251+W253+W256+W257</f>
        <v>0</v>
      </c>
      <c r="X247" s="101">
        <f>X248+X249+X250+X251+X253+X256+X257</f>
        <v>0</v>
      </c>
    </row>
    <row r="248" ht="25.5">
      <c r="A248" s="102" t="s">
        <v>472</v>
      </c>
      <c r="B248" s="127" t="s">
        <v>473</v>
      </c>
      <c r="C248" s="128">
        <v>8814</v>
      </c>
      <c r="D248" s="107">
        <v>8814</v>
      </c>
      <c r="E248" s="104"/>
      <c r="F248" s="106"/>
      <c r="G248" s="128"/>
      <c r="H248" s="104"/>
      <c r="I248" s="106"/>
      <c r="J248" s="106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</row>
    <row r="249" ht="25.5">
      <c r="A249" s="102" t="s">
        <v>474</v>
      </c>
      <c r="B249" s="127" t="s">
        <v>475</v>
      </c>
      <c r="C249" s="135"/>
      <c r="D249" s="111"/>
      <c r="E249" s="104"/>
      <c r="F249" s="106"/>
      <c r="G249" s="135"/>
      <c r="H249" s="104"/>
      <c r="I249" s="106"/>
      <c r="J249" s="106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</row>
    <row r="250" ht="25.5">
      <c r="A250" s="102" t="s">
        <v>476</v>
      </c>
      <c r="B250" s="127" t="s">
        <v>477</v>
      </c>
      <c r="C250" s="135"/>
      <c r="D250" s="111"/>
      <c r="E250" s="104"/>
      <c r="F250" s="106"/>
      <c r="G250" s="135"/>
      <c r="H250" s="104"/>
      <c r="I250" s="106"/>
      <c r="J250" s="106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</row>
    <row r="251" ht="25.5">
      <c r="A251" s="102" t="s">
        <v>478</v>
      </c>
      <c r="B251" s="127" t="s">
        <v>479</v>
      </c>
      <c r="C251" s="135"/>
      <c r="D251" s="111"/>
      <c r="E251" s="104"/>
      <c r="F251" s="106"/>
      <c r="G251" s="130"/>
      <c r="H251" s="104"/>
      <c r="I251" s="106"/>
      <c r="J251" s="106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</row>
    <row r="252" ht="25.5">
      <c r="A252" s="102" t="s">
        <v>480</v>
      </c>
      <c r="B252" s="127" t="s">
        <v>481</v>
      </c>
      <c r="C252" s="135"/>
      <c r="D252" s="111"/>
      <c r="E252" s="104"/>
      <c r="F252" s="106"/>
      <c r="G252" s="130"/>
      <c r="H252" s="128"/>
      <c r="I252" s="106"/>
      <c r="J252" s="107"/>
      <c r="K252" s="107"/>
      <c r="L252" s="106"/>
      <c r="M252" s="106"/>
      <c r="N252" s="106"/>
      <c r="O252" s="106"/>
      <c r="P252" s="107"/>
      <c r="Q252" s="106"/>
      <c r="R252" s="106"/>
      <c r="S252" s="106"/>
      <c r="T252" s="107"/>
      <c r="U252" s="107"/>
      <c r="V252" s="106"/>
      <c r="W252" s="106"/>
      <c r="X252" s="106"/>
    </row>
    <row r="253">
      <c r="A253" s="102" t="s">
        <v>482</v>
      </c>
      <c r="B253" s="127" t="s">
        <v>483</v>
      </c>
      <c r="C253" s="128">
        <v>6234</v>
      </c>
      <c r="D253" s="107">
        <v>2068</v>
      </c>
      <c r="E253" s="104"/>
      <c r="F253" s="106"/>
      <c r="G253" s="104"/>
      <c r="H253" s="128">
        <v>3515</v>
      </c>
      <c r="I253" s="106"/>
      <c r="J253" s="107">
        <v>914</v>
      </c>
      <c r="K253" s="107">
        <v>1291</v>
      </c>
      <c r="L253" s="106"/>
      <c r="M253" s="106"/>
      <c r="N253" s="106"/>
      <c r="O253" s="106"/>
      <c r="P253" s="107">
        <v>586</v>
      </c>
      <c r="Q253" s="106"/>
      <c r="R253" s="106"/>
      <c r="S253" s="106"/>
      <c r="T253" s="107">
        <v>1593</v>
      </c>
      <c r="U253" s="107">
        <v>882</v>
      </c>
      <c r="V253" s="106"/>
      <c r="W253" s="106"/>
      <c r="X253" s="106"/>
    </row>
    <row r="254">
      <c r="A254" s="102" t="s">
        <v>484</v>
      </c>
      <c r="B254" s="127" t="s">
        <v>485</v>
      </c>
      <c r="C254" s="135"/>
      <c r="D254" s="111"/>
      <c r="E254" s="104"/>
      <c r="F254" s="106"/>
      <c r="G254" s="104"/>
      <c r="H254" s="135"/>
      <c r="I254" s="106"/>
      <c r="J254" s="111"/>
      <c r="K254" s="111"/>
      <c r="L254" s="106"/>
      <c r="M254" s="106"/>
      <c r="N254" s="106"/>
      <c r="O254" s="106"/>
      <c r="P254" s="111"/>
      <c r="Q254" s="106"/>
      <c r="R254" s="106"/>
      <c r="S254" s="106"/>
      <c r="T254" s="111"/>
      <c r="U254" s="111"/>
      <c r="V254" s="106"/>
      <c r="W254" s="106"/>
      <c r="X254" s="106"/>
    </row>
    <row r="255">
      <c r="A255" s="102" t="s">
        <v>486</v>
      </c>
      <c r="B255" s="127" t="s">
        <v>487</v>
      </c>
      <c r="C255" s="130"/>
      <c r="D255" s="108"/>
      <c r="E255" s="104"/>
      <c r="F255" s="106"/>
      <c r="G255" s="104"/>
      <c r="H255" s="130"/>
      <c r="I255" s="106"/>
      <c r="J255" s="108"/>
      <c r="K255" s="108"/>
      <c r="L255" s="106"/>
      <c r="M255" s="106"/>
      <c r="N255" s="106"/>
      <c r="O255" s="106"/>
      <c r="P255" s="108"/>
      <c r="Q255" s="106"/>
      <c r="R255" s="106"/>
      <c r="S255" s="106"/>
      <c r="T255" s="108"/>
      <c r="U255" s="108"/>
      <c r="V255" s="106"/>
      <c r="W255" s="106"/>
      <c r="X255" s="106"/>
    </row>
    <row r="256">
      <c r="A256" s="102" t="s">
        <v>488</v>
      </c>
      <c r="B256" s="127" t="s">
        <v>489</v>
      </c>
      <c r="C256" s="104">
        <v>5600</v>
      </c>
      <c r="D256" s="106">
        <v>1236</v>
      </c>
      <c r="E256" s="104"/>
      <c r="F256" s="106"/>
      <c r="G256" s="104"/>
      <c r="H256" s="104">
        <v>3055</v>
      </c>
      <c r="I256" s="106">
        <v>1936</v>
      </c>
      <c r="J256" s="106"/>
      <c r="K256" s="106">
        <v>2192</v>
      </c>
      <c r="L256" s="106"/>
      <c r="M256" s="106"/>
      <c r="N256" s="106"/>
      <c r="O256" s="106"/>
      <c r="P256" s="106"/>
      <c r="Q256" s="106"/>
      <c r="R256" s="106"/>
      <c r="S256" s="106">
        <v>793</v>
      </c>
      <c r="T256" s="106">
        <v>4990</v>
      </c>
      <c r="U256" s="106"/>
      <c r="V256" s="106"/>
      <c r="W256" s="106"/>
      <c r="X256" s="106"/>
    </row>
    <row r="257">
      <c r="A257" s="102" t="s">
        <v>490</v>
      </c>
      <c r="B257" s="127" t="s">
        <v>491</v>
      </c>
      <c r="C257" s="104"/>
      <c r="D257" s="106">
        <v>932</v>
      </c>
      <c r="E257" s="104"/>
      <c r="F257" s="106"/>
      <c r="G257" s="104"/>
      <c r="H257" s="104">
        <v>905</v>
      </c>
      <c r="I257" s="106"/>
      <c r="J257" s="106">
        <v>541</v>
      </c>
      <c r="K257" s="106"/>
      <c r="L257" s="106"/>
      <c r="M257" s="106"/>
      <c r="N257" s="106"/>
      <c r="O257" s="106"/>
      <c r="P257" s="106"/>
      <c r="Q257" s="106"/>
      <c r="R257" s="106"/>
      <c r="S257" s="106"/>
      <c r="T257" s="106">
        <v>774</v>
      </c>
      <c r="U257" s="106"/>
      <c r="V257" s="106"/>
      <c r="W257" s="106"/>
      <c r="X257" s="106"/>
    </row>
    <row r="258">
      <c r="A258" s="132">
        <v>30</v>
      </c>
      <c r="B258" s="133" t="s">
        <v>492</v>
      </c>
      <c r="C258" s="101">
        <f>C259+C260+C261+C264+C265+C266+C267+C268+C269</f>
        <v>1200</v>
      </c>
      <c r="D258" s="101">
        <f>D259+D260+D261+D264+D265+D266+D267+D268+D269</f>
        <v>1823</v>
      </c>
      <c r="E258" s="101">
        <f>E259+E260+E261+E264+E265+E266+E267+E268+E269</f>
        <v>0</v>
      </c>
      <c r="F258" s="101">
        <f>F259+F260+F261+F264+F265+F266+F267+F268+F269</f>
        <v>0</v>
      </c>
      <c r="G258" s="101">
        <f>G259+G260+G261+G264+G265+G266+G267+G268+G269</f>
        <v>238</v>
      </c>
      <c r="H258" s="101">
        <f>H259+H260+H261+H264+H265+H266+H267+H268+H269</f>
        <v>4698</v>
      </c>
      <c r="I258" s="101">
        <f>I259+I260+I261+I264+I265+I266+I267+I268+I269</f>
        <v>3000</v>
      </c>
      <c r="J258" s="101">
        <f>J259+J260+J261+J264+J265+J266+J267+J268+J269</f>
        <v>2690</v>
      </c>
      <c r="K258" s="101">
        <f>K259+K260+K261+K264+K265+K266+K267+K268+K269</f>
        <v>3219</v>
      </c>
      <c r="L258" s="101">
        <f>L259+L260+L261+L264+L265+L266+L267+L268+L269</f>
        <v>0</v>
      </c>
      <c r="M258" s="101">
        <f>M259+M260+M261+M264+M265+M266+M267+M268+M269</f>
        <v>0</v>
      </c>
      <c r="N258" s="101">
        <f>N259+N260+N261+N264+N265+N266+N267+N268+N269</f>
        <v>0</v>
      </c>
      <c r="O258" s="101">
        <f>O259+O260+O261+O264+O265+O266+O267+O268+O269</f>
        <v>0</v>
      </c>
      <c r="P258" s="101">
        <f>P259+P260+P261+P264+P265+P266+P267+P268+P269</f>
        <v>2193</v>
      </c>
      <c r="Q258" s="101">
        <f>Q259+Q260+Q261+Q264+Q265+Q266+Q267+Q268+Q269</f>
        <v>1072</v>
      </c>
      <c r="R258" s="101">
        <f>R259+R260+R261+R264+R265+R266+R267+R268+R269</f>
        <v>0</v>
      </c>
      <c r="S258" s="101">
        <f>S259+S260+S261+S264+S265+S266+S267+S268+S269</f>
        <v>0</v>
      </c>
      <c r="T258" s="101">
        <f>T259+T260+T261+T264+T265+T266+T267+T268+T269</f>
        <v>3094</v>
      </c>
      <c r="U258" s="101">
        <f>U259+U260+U261+U264+U265+U266+U267+U268+U269</f>
        <v>0</v>
      </c>
      <c r="V258" s="101">
        <f>V259+V260+V261+V264+V265+V266+V267+V268+V269</f>
        <v>0</v>
      </c>
      <c r="W258" s="101">
        <f>W259+W260+W261+W264+W265+W266+W267+W268+W269</f>
        <v>0</v>
      </c>
      <c r="X258" s="101">
        <f>X259+X260+X261+X264+X265+X266+X267+X268+X269</f>
        <v>0</v>
      </c>
    </row>
    <row r="259" ht="25.5">
      <c r="A259" s="102" t="s">
        <v>493</v>
      </c>
      <c r="B259" s="127" t="s">
        <v>494</v>
      </c>
      <c r="C259" s="104"/>
      <c r="D259" s="106"/>
      <c r="E259" s="104"/>
      <c r="F259" s="106"/>
      <c r="G259" s="104"/>
      <c r="H259" s="104"/>
      <c r="I259" s="106"/>
      <c r="J259" s="106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</row>
    <row r="260" ht="25.5">
      <c r="A260" s="102" t="s">
        <v>495</v>
      </c>
      <c r="B260" s="127" t="s">
        <v>496</v>
      </c>
      <c r="C260" s="104"/>
      <c r="D260" s="106"/>
      <c r="E260" s="104"/>
      <c r="F260" s="106"/>
      <c r="G260" s="104"/>
      <c r="H260" s="104"/>
      <c r="I260" s="106"/>
      <c r="J260" s="106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</row>
    <row r="261" ht="25.5">
      <c r="A261" s="102" t="s">
        <v>497</v>
      </c>
      <c r="B261" s="127" t="s">
        <v>498</v>
      </c>
      <c r="C261" s="104"/>
      <c r="D261" s="106"/>
      <c r="E261" s="104"/>
      <c r="F261" s="106"/>
      <c r="G261" s="104"/>
      <c r="H261" s="104"/>
      <c r="I261" s="106"/>
      <c r="J261" s="106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</row>
    <row r="262" ht="25.5">
      <c r="A262" s="102" t="s">
        <v>499</v>
      </c>
      <c r="B262" s="127" t="s">
        <v>500</v>
      </c>
      <c r="C262" s="104"/>
      <c r="D262" s="106"/>
      <c r="E262" s="104"/>
      <c r="F262" s="106"/>
      <c r="G262" s="104"/>
      <c r="H262" s="104"/>
      <c r="I262" s="106"/>
      <c r="J262" s="106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</row>
    <row r="263" ht="25.5">
      <c r="A263" s="102" t="s">
        <v>501</v>
      </c>
      <c r="B263" s="127" t="s">
        <v>502</v>
      </c>
      <c r="C263" s="104"/>
      <c r="D263" s="106"/>
      <c r="E263" s="104"/>
      <c r="F263" s="106"/>
      <c r="G263" s="104"/>
      <c r="H263" s="104"/>
      <c r="I263" s="106"/>
      <c r="J263" s="106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</row>
    <row r="264">
      <c r="A264" s="102" t="s">
        <v>503</v>
      </c>
      <c r="B264" s="127" t="s">
        <v>504</v>
      </c>
      <c r="C264" s="104"/>
      <c r="D264" s="106"/>
      <c r="E264" s="104"/>
      <c r="F264" s="106"/>
      <c r="G264" s="104">
        <v>238</v>
      </c>
      <c r="H264" s="104"/>
      <c r="I264" s="106"/>
      <c r="J264" s="106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</row>
    <row r="265">
      <c r="A265" s="102" t="s">
        <v>505</v>
      </c>
      <c r="B265" s="127" t="s">
        <v>506</v>
      </c>
      <c r="C265" s="104"/>
      <c r="D265" s="107">
        <v>133</v>
      </c>
      <c r="E265" s="104"/>
      <c r="F265" s="106"/>
      <c r="G265" s="104"/>
      <c r="H265" s="104">
        <v>2144</v>
      </c>
      <c r="I265" s="106">
        <v>1344</v>
      </c>
      <c r="J265" s="106">
        <v>1216</v>
      </c>
      <c r="K265" s="106">
        <v>832</v>
      </c>
      <c r="L265" s="106"/>
      <c r="M265" s="106"/>
      <c r="N265" s="106"/>
      <c r="O265" s="106"/>
      <c r="P265" s="106">
        <v>704</v>
      </c>
      <c r="Q265" s="106">
        <v>512</v>
      </c>
      <c r="R265" s="106"/>
      <c r="S265" s="106"/>
      <c r="T265" s="106">
        <v>1184</v>
      </c>
      <c r="U265" s="106"/>
      <c r="V265" s="106"/>
      <c r="W265" s="106"/>
      <c r="X265" s="106"/>
    </row>
    <row r="266">
      <c r="A266" s="102" t="s">
        <v>507</v>
      </c>
      <c r="B266" s="127" t="s">
        <v>508</v>
      </c>
      <c r="C266" s="144"/>
      <c r="D266" s="114">
        <v>290</v>
      </c>
      <c r="E266" s="140"/>
      <c r="F266" s="106"/>
      <c r="G266" s="104"/>
      <c r="H266" s="128">
        <v>193</v>
      </c>
      <c r="I266" s="107">
        <v>228</v>
      </c>
      <c r="J266" s="106"/>
      <c r="K266" s="107">
        <v>184</v>
      </c>
      <c r="L266" s="106"/>
      <c r="M266" s="106"/>
      <c r="N266" s="106"/>
      <c r="O266" s="106"/>
      <c r="P266" s="107">
        <v>84</v>
      </c>
      <c r="Q266" s="106"/>
      <c r="R266" s="106"/>
      <c r="S266" s="107"/>
      <c r="T266" s="107"/>
      <c r="U266" s="106"/>
      <c r="V266" s="106"/>
      <c r="W266" s="106"/>
      <c r="X266" s="106"/>
    </row>
    <row r="267">
      <c r="A267" s="102" t="s">
        <v>509</v>
      </c>
      <c r="B267" s="127" t="s">
        <v>510</v>
      </c>
      <c r="C267" s="144"/>
      <c r="D267" s="117"/>
      <c r="E267" s="140"/>
      <c r="F267" s="106"/>
      <c r="G267" s="104"/>
      <c r="H267" s="130"/>
      <c r="I267" s="108"/>
      <c r="J267" s="106"/>
      <c r="K267" s="108"/>
      <c r="L267" s="106"/>
      <c r="M267" s="106"/>
      <c r="N267" s="106"/>
      <c r="O267" s="106"/>
      <c r="P267" s="108"/>
      <c r="Q267" s="106"/>
      <c r="R267" s="106"/>
      <c r="S267" s="108"/>
      <c r="T267" s="108"/>
      <c r="U267" s="106"/>
      <c r="V267" s="106"/>
      <c r="W267" s="106"/>
      <c r="X267" s="106"/>
    </row>
    <row r="268">
      <c r="A268" s="102" t="s">
        <v>511</v>
      </c>
      <c r="B268" s="127" t="s">
        <v>512</v>
      </c>
      <c r="C268" s="104">
        <v>1200</v>
      </c>
      <c r="D268" s="108">
        <v>1400</v>
      </c>
      <c r="E268" s="104"/>
      <c r="F268" s="106"/>
      <c r="G268" s="104"/>
      <c r="H268" s="104">
        <v>2218</v>
      </c>
      <c r="I268" s="106">
        <v>1428</v>
      </c>
      <c r="J268" s="106">
        <v>1356</v>
      </c>
      <c r="K268" s="106">
        <v>2132</v>
      </c>
      <c r="L268" s="106"/>
      <c r="M268" s="106"/>
      <c r="N268" s="106"/>
      <c r="O268" s="106"/>
      <c r="P268" s="106">
        <v>1405</v>
      </c>
      <c r="Q268" s="106">
        <v>560</v>
      </c>
      <c r="R268" s="106"/>
      <c r="S268" s="106"/>
      <c r="T268" s="106">
        <v>1910</v>
      </c>
      <c r="U268" s="106"/>
      <c r="V268" s="106"/>
      <c r="W268" s="106"/>
      <c r="X268" s="106"/>
    </row>
    <row r="269">
      <c r="A269" s="102" t="s">
        <v>513</v>
      </c>
      <c r="B269" s="127" t="s">
        <v>514</v>
      </c>
      <c r="C269" s="104"/>
      <c r="D269" s="106"/>
      <c r="E269" s="104"/>
      <c r="F269" s="106"/>
      <c r="G269" s="104"/>
      <c r="H269" s="104">
        <v>143</v>
      </c>
      <c r="I269" s="106"/>
      <c r="J269" s="106">
        <v>118</v>
      </c>
      <c r="K269" s="106">
        <v>71</v>
      </c>
      <c r="L269" s="106"/>
      <c r="M269" s="106"/>
      <c r="N269" s="106"/>
      <c r="O269" s="106"/>
      <c r="P269" s="106"/>
      <c r="Q269" s="106"/>
      <c r="R269" s="106"/>
      <c r="S269" s="106"/>
      <c r="T269" s="145"/>
      <c r="U269" s="145"/>
      <c r="V269" s="145"/>
      <c r="W269" s="145"/>
      <c r="X269" s="145"/>
    </row>
    <row r="270" s="24" customFormat="1" ht="14.25">
      <c r="A270" s="118" t="s">
        <v>515</v>
      </c>
      <c r="B270" s="119"/>
      <c r="C270" s="120">
        <f>SUM(C7:C269)/2</f>
        <v>36386</v>
      </c>
      <c r="D270" s="120">
        <f>SUM(D7:D269)/2</f>
        <v>115052</v>
      </c>
      <c r="E270" s="120">
        <f>SUM(E7:E269)/2</f>
        <v>0</v>
      </c>
      <c r="F270" s="120">
        <f>SUM(F7:F269)/2</f>
        <v>0</v>
      </c>
      <c r="G270" s="120">
        <f>SUM(G7:G269)/2</f>
        <v>9098</v>
      </c>
      <c r="H270" s="120">
        <f>SUM(H7:H269)/2</f>
        <v>258114</v>
      </c>
      <c r="I270" s="120">
        <f>SUM(I7:I269)/2</f>
        <v>59382</v>
      </c>
      <c r="J270" s="120">
        <f>SUM(J7:J269)/2</f>
        <v>62127</v>
      </c>
      <c r="K270" s="120">
        <f>SUM(K7:K269)/2</f>
        <v>101694</v>
      </c>
      <c r="L270" s="120">
        <f>SUM(L7:L269)/2</f>
        <v>0</v>
      </c>
      <c r="M270" s="120">
        <f>SUM(M7:M269)/2</f>
        <v>0</v>
      </c>
      <c r="N270" s="120">
        <f>SUM(N7:N269)/2</f>
        <v>0</v>
      </c>
      <c r="O270" s="120">
        <f>SUM(O7:O269)/2</f>
        <v>0</v>
      </c>
      <c r="P270" s="120">
        <f>SUM(P7:P269)/2</f>
        <v>22254</v>
      </c>
      <c r="Q270" s="120">
        <f>SUM(Q7:Q269)/2</f>
        <v>13529</v>
      </c>
      <c r="R270" s="120">
        <f>SUM(R7:R269)/2</f>
        <v>0</v>
      </c>
      <c r="S270" s="120">
        <f>SUM(S7:S269)/2</f>
        <v>93635</v>
      </c>
      <c r="T270" s="120">
        <f>SUM(T7:T269)/2</f>
        <v>260015</v>
      </c>
      <c r="U270" s="120">
        <f>SUM(U7:U269)/2</f>
        <v>46552</v>
      </c>
      <c r="V270" s="120">
        <f>SUM(V7:V269)/2</f>
        <v>8305</v>
      </c>
      <c r="W270" s="120">
        <f>SUM(W7:W269)/2</f>
        <v>125</v>
      </c>
      <c r="X270" s="120">
        <f>SUM(X7:X269)/2</f>
        <v>332</v>
      </c>
    </row>
    <row r="273" ht="14.25">
      <c r="C273" s="1"/>
      <c r="D273" s="1"/>
      <c r="E273" s="1"/>
      <c r="F273" s="1"/>
      <c r="G273" s="9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</sheetData>
  <mergeCells count="180">
    <mergeCell ref="A3:A4"/>
    <mergeCell ref="B3:B4"/>
    <mergeCell ref="C3:X3"/>
    <mergeCell ref="A6:B6"/>
    <mergeCell ref="C8:C9"/>
    <mergeCell ref="D8:D9"/>
    <mergeCell ref="C10:C11"/>
    <mergeCell ref="D10:D11"/>
    <mergeCell ref="H10:H11"/>
    <mergeCell ref="I10:I11"/>
    <mergeCell ref="J10:J11"/>
    <mergeCell ref="K10:K11"/>
    <mergeCell ref="P10:P11"/>
    <mergeCell ref="S10:S11"/>
    <mergeCell ref="T10:T11"/>
    <mergeCell ref="U10:U11"/>
    <mergeCell ref="D20:D22"/>
    <mergeCell ref="H20:H22"/>
    <mergeCell ref="I20:I22"/>
    <mergeCell ref="J20:J22"/>
    <mergeCell ref="K20:K22"/>
    <mergeCell ref="P20:P22"/>
    <mergeCell ref="Q20:Q22"/>
    <mergeCell ref="S20:S22"/>
    <mergeCell ref="U20:U22"/>
    <mergeCell ref="D30:D32"/>
    <mergeCell ref="D34:D35"/>
    <mergeCell ref="G34:G35"/>
    <mergeCell ref="H34:H35"/>
    <mergeCell ref="I34:I35"/>
    <mergeCell ref="J34:J35"/>
    <mergeCell ref="K34:K35"/>
    <mergeCell ref="P34:P35"/>
    <mergeCell ref="Q34:Q35"/>
    <mergeCell ref="T34:T35"/>
    <mergeCell ref="U34:U35"/>
    <mergeCell ref="V34:V35"/>
    <mergeCell ref="D40:D41"/>
    <mergeCell ref="D50:D51"/>
    <mergeCell ref="D70:D71"/>
    <mergeCell ref="H70:H71"/>
    <mergeCell ref="I70:I71"/>
    <mergeCell ref="J70:J71"/>
    <mergeCell ref="K70:K71"/>
    <mergeCell ref="Q70:Q71"/>
    <mergeCell ref="S70:S71"/>
    <mergeCell ref="T70:T71"/>
    <mergeCell ref="U70:U71"/>
    <mergeCell ref="V70:V71"/>
    <mergeCell ref="X70:X71"/>
    <mergeCell ref="D77:D78"/>
    <mergeCell ref="C81:C82"/>
    <mergeCell ref="D81:D82"/>
    <mergeCell ref="G81:G82"/>
    <mergeCell ref="H81:H82"/>
    <mergeCell ref="I81:I82"/>
    <mergeCell ref="J81:J82"/>
    <mergeCell ref="K81:K82"/>
    <mergeCell ref="P81:P82"/>
    <mergeCell ref="Q81:Q82"/>
    <mergeCell ref="T81:T82"/>
    <mergeCell ref="U81:U82"/>
    <mergeCell ref="V81:V82"/>
    <mergeCell ref="C90:C93"/>
    <mergeCell ref="D90:D93"/>
    <mergeCell ref="H90:H93"/>
    <mergeCell ref="I90:I93"/>
    <mergeCell ref="J90:J93"/>
    <mergeCell ref="K90:K93"/>
    <mergeCell ref="P90:P93"/>
    <mergeCell ref="Q90:Q93"/>
    <mergeCell ref="T90:T93"/>
    <mergeCell ref="U90:U93"/>
    <mergeCell ref="D108:D109"/>
    <mergeCell ref="G108:G109"/>
    <mergeCell ref="H108:H109"/>
    <mergeCell ref="I108:I109"/>
    <mergeCell ref="J108:J109"/>
    <mergeCell ref="K108:K109"/>
    <mergeCell ref="P108:P109"/>
    <mergeCell ref="Q108:Q109"/>
    <mergeCell ref="T108:T109"/>
    <mergeCell ref="U108:U109"/>
    <mergeCell ref="C118:C119"/>
    <mergeCell ref="D118:D119"/>
    <mergeCell ref="H118:H119"/>
    <mergeCell ref="I118:I119"/>
    <mergeCell ref="J118:J119"/>
    <mergeCell ref="K118:K119"/>
    <mergeCell ref="P118:P119"/>
    <mergeCell ref="Q118:Q119"/>
    <mergeCell ref="T118:T119"/>
    <mergeCell ref="U118:U119"/>
    <mergeCell ref="D126:D127"/>
    <mergeCell ref="G126:G127"/>
    <mergeCell ref="C128:C129"/>
    <mergeCell ref="D128:D129"/>
    <mergeCell ref="H128:H129"/>
    <mergeCell ref="J128:J129"/>
    <mergeCell ref="K128:K129"/>
    <mergeCell ref="D138:D139"/>
    <mergeCell ref="D140:D141"/>
    <mergeCell ref="H140:H141"/>
    <mergeCell ref="I140:I141"/>
    <mergeCell ref="J140:J141"/>
    <mergeCell ref="K140:K141"/>
    <mergeCell ref="Q140:Q141"/>
    <mergeCell ref="T140:T141"/>
    <mergeCell ref="W140:W141"/>
    <mergeCell ref="D142:D144"/>
    <mergeCell ref="H142:H144"/>
    <mergeCell ref="J142:J144"/>
    <mergeCell ref="K142:K144"/>
    <mergeCell ref="T142:T144"/>
    <mergeCell ref="U142:U144"/>
    <mergeCell ref="X142:X144"/>
    <mergeCell ref="H158:H160"/>
    <mergeCell ref="I158:I160"/>
    <mergeCell ref="J158:J160"/>
    <mergeCell ref="P158:P160"/>
    <mergeCell ref="T158:T160"/>
    <mergeCell ref="H208:H209"/>
    <mergeCell ref="I208:I209"/>
    <mergeCell ref="J208:J209"/>
    <mergeCell ref="K208:K209"/>
    <mergeCell ref="P208:P209"/>
    <mergeCell ref="S208:S209"/>
    <mergeCell ref="U208:U209"/>
    <mergeCell ref="H210:H211"/>
    <mergeCell ref="I210:I211"/>
    <mergeCell ref="J210:J211"/>
    <mergeCell ref="K210:K211"/>
    <mergeCell ref="P210:P211"/>
    <mergeCell ref="S210:S211"/>
    <mergeCell ref="U210:U211"/>
    <mergeCell ref="D224:D225"/>
    <mergeCell ref="G224:G225"/>
    <mergeCell ref="C227:C228"/>
    <mergeCell ref="D227:D228"/>
    <mergeCell ref="F227:F228"/>
    <mergeCell ref="G227:G228"/>
    <mergeCell ref="H227:H228"/>
    <mergeCell ref="I227:I228"/>
    <mergeCell ref="J227:J228"/>
    <mergeCell ref="K227:K228"/>
    <mergeCell ref="P227:P228"/>
    <mergeCell ref="T227:T228"/>
    <mergeCell ref="U227:U228"/>
    <mergeCell ref="V227:V228"/>
    <mergeCell ref="X227:X228"/>
    <mergeCell ref="D232:D234"/>
    <mergeCell ref="G232:G233"/>
    <mergeCell ref="C237:C238"/>
    <mergeCell ref="D237:D238"/>
    <mergeCell ref="H237:H238"/>
    <mergeCell ref="I237:I238"/>
    <mergeCell ref="J237:J238"/>
    <mergeCell ref="K237:K238"/>
    <mergeCell ref="P237:P238"/>
    <mergeCell ref="Q237:Q238"/>
    <mergeCell ref="T237:T238"/>
    <mergeCell ref="U237:U238"/>
    <mergeCell ref="C248:C252"/>
    <mergeCell ref="D248:D252"/>
    <mergeCell ref="G248:G251"/>
    <mergeCell ref="C253:C255"/>
    <mergeCell ref="D253:D255"/>
    <mergeCell ref="H253:H255"/>
    <mergeCell ref="J253:J255"/>
    <mergeCell ref="K253:K255"/>
    <mergeCell ref="P253:P255"/>
    <mergeCell ref="T253:T255"/>
    <mergeCell ref="U253:U255"/>
    <mergeCell ref="D266:D267"/>
    <mergeCell ref="H266:H267"/>
    <mergeCell ref="I266:I267"/>
    <mergeCell ref="K266:K267"/>
    <mergeCell ref="P266:P267"/>
    <mergeCell ref="S266:S267"/>
    <mergeCell ref="A270:B270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40" firstPageNumber="1" fitToWidth="1" fitToHeight="0" pageOrder="downThenOver" orientation="landscape" usePrinterDefaults="1" blackAndWhite="0" draft="0" cellComments="none" useFirstPageNumber="1" errors="displayed" horizontalDpi="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1" zoomScale="75" workbookViewId="0">
      <pane ySplit="6" topLeftCell="A7" activePane="bottomLeft" state="frozen"/>
      <selection activeCell="A1" activeCellId="0" sqref="A1:S1"/>
    </sheetView>
  </sheetViews>
  <sheetFormatPr defaultRowHeight="14.25"/>
  <cols>
    <col bestFit="1" min="1" max="1" style="92" width="9.57421875"/>
    <col customWidth="1" min="2" max="2" style="1" width="41.140625"/>
    <col customWidth="1" min="3" max="3" style="1" width="12.140625"/>
    <col customWidth="1" min="4" max="4" style="1" width="13.85546875"/>
    <col customWidth="1" min="5" max="5" style="1" width="14.140625"/>
    <col customWidth="1" min="6" max="6" style="1" width="16.140625"/>
    <col customWidth="1" min="7" max="7" style="92" width="13"/>
    <col customWidth="1" min="8" max="8" style="1" width="13.7109375"/>
    <col customWidth="1" min="9" max="9" style="1" width="12.7109375"/>
    <col customWidth="1" min="10" max="10" style="1" width="13"/>
    <col customWidth="1" min="11" max="11" style="1" width="13.140625"/>
    <col customWidth="1" min="12" max="12" style="1" width="15.85546875"/>
    <col customWidth="1" min="13" max="13" style="1" width="13"/>
    <col min="14" max="14" style="1" width="9.140625"/>
    <col customWidth="1" min="15" max="15" style="1" width="13.140625"/>
    <col customWidth="1" min="16" max="16" style="1" width="14.7109375"/>
    <col customWidth="1" min="17" max="17" style="1" width="12.28515625"/>
    <col customWidth="1" min="18" max="18" style="1" width="14.28515625"/>
    <col customWidth="1" min="19" max="19" style="1" width="14.5703125"/>
    <col customWidth="1" min="20" max="20" style="1" width="16.140625"/>
    <col min="21" max="21" style="1" width="9.140625"/>
    <col customWidth="1" min="22" max="22" style="1" width="11.28515625"/>
    <col customWidth="1" min="23" max="23" style="1" width="15"/>
    <col customWidth="1" min="24" max="24" style="1" width="13.5703125"/>
    <col customWidth="1" min="25" max="25" style="1" width="12.85546875"/>
    <col min="26" max="16384" style="1" width="9.140625"/>
  </cols>
  <sheetData>
    <row r="1" ht="14.25">
      <c r="A1" s="92"/>
      <c r="B1" s="1"/>
      <c r="C1" s="1"/>
      <c r="D1" s="1"/>
      <c r="E1" s="1"/>
      <c r="F1" s="1"/>
      <c r="G1" s="9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4.25">
      <c r="A2" s="92"/>
      <c r="B2" s="1"/>
      <c r="C2" s="1"/>
      <c r="D2" s="1"/>
      <c r="E2" s="1"/>
      <c r="F2" s="1"/>
      <c r="G2" s="9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2.25" customHeight="1">
      <c r="A3" s="94" t="s">
        <v>4</v>
      </c>
      <c r="B3" s="122" t="s">
        <v>5</v>
      </c>
      <c r="C3" s="94" t="s">
        <v>6</v>
      </c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1"/>
      <c r="P3" s="1"/>
      <c r="Q3" s="1"/>
      <c r="R3" s="1"/>
      <c r="S3" s="1"/>
    </row>
    <row r="4" ht="28.5">
      <c r="A4" s="94"/>
      <c r="B4" s="122"/>
      <c r="C4" s="95" t="s">
        <v>574</v>
      </c>
      <c r="D4" s="95" t="s">
        <v>575</v>
      </c>
      <c r="E4" s="95" t="s">
        <v>576</v>
      </c>
      <c r="F4" s="95" t="s">
        <v>577</v>
      </c>
      <c r="G4" s="146" t="s">
        <v>578</v>
      </c>
      <c r="H4" s="146" t="s">
        <v>579</v>
      </c>
      <c r="I4" s="146" t="s">
        <v>580</v>
      </c>
      <c r="J4" s="147" t="s">
        <v>581</v>
      </c>
      <c r="K4" s="148" t="s">
        <v>582</v>
      </c>
      <c r="L4" s="148" t="s">
        <v>583</v>
      </c>
      <c r="M4" s="148" t="s">
        <v>584</v>
      </c>
      <c r="N4" s="148" t="s">
        <v>585</v>
      </c>
    </row>
    <row r="5">
      <c r="A5" s="96">
        <v>1</v>
      </c>
      <c r="B5" s="123">
        <v>2</v>
      </c>
      <c r="C5" s="96">
        <v>71</v>
      </c>
      <c r="D5" s="96">
        <v>72</v>
      </c>
      <c r="E5" s="96">
        <v>73</v>
      </c>
      <c r="F5" s="96">
        <v>74</v>
      </c>
      <c r="G5" s="149">
        <v>75</v>
      </c>
      <c r="H5" s="149">
        <v>76</v>
      </c>
      <c r="I5" s="149">
        <v>77</v>
      </c>
      <c r="J5" s="149">
        <v>78</v>
      </c>
      <c r="K5" s="149">
        <v>79</v>
      </c>
      <c r="L5" s="149">
        <v>80</v>
      </c>
      <c r="M5" s="149">
        <v>81</v>
      </c>
      <c r="N5" s="149">
        <v>82</v>
      </c>
    </row>
    <row r="6">
      <c r="A6" s="97" t="s">
        <v>30</v>
      </c>
      <c r="B6" s="124"/>
      <c r="C6" s="150">
        <f>C7+C13+C17+C29+C39+C49+C61+C76+C84+C98+C115+C125+C132+C137+C149+C152+C161+C170+C177+C182+C190+C193+C203+C205+C214+C223+C231+C242+C247+C258</f>
        <v>64947</v>
      </c>
      <c r="D6" s="150">
        <f>D7+D13+D17+D29+D39+D49+D61+D76+D84+D98+D115+D125+D132+D137+D149+D152+D161+D170+D177+D182+D190+D193+D203+D205+D214+D223+D231+D242+D247+D258</f>
        <v>97021</v>
      </c>
      <c r="E6" s="150">
        <f>E7+E13+E17+E29+E39+E49+E61+E76+E84+E98+E115+E125+E132+E137+E149+E152+E161+E170+E177+E182+E190+E193+E203+E205+E214+E223+E231+E242+E247+E258</f>
        <v>7143</v>
      </c>
      <c r="F6" s="150">
        <f>F7+F13+F17+F29+F39+F49+F61+F76+F84+F98+F115+F125+F132+F137+F149+F152+F161+F170+F177+F182+F190+F193+F203+F205+F214+F223+F231+F242+F247+F258</f>
        <v>414291</v>
      </c>
      <c r="G6" s="150">
        <f>G7+G13+G17+G29+G39+G49+G61+G76+G84+G98+G115+G125+G132+G137+G149+G152+G161+G170+G177+G182+G190+G193+G203+G205+G214+G223+G231+G242+G247+G258</f>
        <v>224</v>
      </c>
      <c r="H6" s="150">
        <f>H7+H13+H17+H29+H39+H49+H61+H76+H84+H98+H115+H125+H132+H137+H149+H152+H161+H170+H177+H182+H190+H193+H203+H205+H214+H223+H231+H242+H247+H258</f>
        <v>204703</v>
      </c>
      <c r="I6" s="150">
        <f>I7+I13+I17+I29+I39+I49+I61+I76+I84+I98+I115+I125+I132+I137+I149+I152+I161+I170+I177+I182+I190+I193+I203+I205+I214+I223+I231+I242+I247+I258</f>
        <v>897367</v>
      </c>
      <c r="J6" s="150">
        <f>J7+J13+J17+J29+J39+J49+J61+J76+J84+J98+J115+J125+J132+J137+J149+J152+J161+J170+J177+J182+J190+J193+J203+J205+J214+J223+J231+J242+J247+J258</f>
        <v>220605</v>
      </c>
      <c r="K6" s="150">
        <f>K7+K13+K17+K29+K39+K49+K61+K76+K84+K98+K115+K125+K132+K137+K149+K152+K161+K170+K177+K182+K190+K193+K203+K205+K214+K223+K231+K242+K247+K258</f>
        <v>31</v>
      </c>
      <c r="L6" s="150">
        <f>L7+L13+L17+L29+L39+L49+L61+L76+L84+L98+L115+L125+L132+L137+L149+L152+L161+L170+L177+L182+L190+L193+L203+L205+L214+L223+L231+L242+L247+L258</f>
        <v>14</v>
      </c>
      <c r="M6" s="150">
        <f>M7+M13+M17+M29+M39+M49+M61+M76+M84+M98+M115+M125+M132+M137+M149+M152+M161+M170+M177+M182+M190+M193+M203+M205+M214+M223+M231+M242+M247+M258</f>
        <v>19</v>
      </c>
      <c r="N6" s="150">
        <f>N7+N13+N17+N29+N39+N49+N61+N76+N84+N98+N115+N125+N132+N137+N149+N152+N161+N170+N177+N182+N190+N193+N203+N205+N214+N223+N231+N242+N247+N258</f>
        <v>353</v>
      </c>
    </row>
    <row r="7">
      <c r="A7" s="132">
        <v>1</v>
      </c>
      <c r="B7" s="133" t="s">
        <v>31</v>
      </c>
      <c r="C7" s="101">
        <f>C8+C9+C10+C12</f>
        <v>2419</v>
      </c>
      <c r="D7" s="101">
        <f>D8+D9+D10+D12</f>
        <v>4580</v>
      </c>
      <c r="E7" s="101">
        <f>E8+E9+E10+E12</f>
        <v>6954</v>
      </c>
      <c r="F7" s="101">
        <f>F8+F9+F10+F12</f>
        <v>16170</v>
      </c>
      <c r="G7" s="101">
        <f>G8+G9+G10+G12</f>
        <v>0</v>
      </c>
      <c r="H7" s="101">
        <f>H8+H9+H10+H12</f>
        <v>5875</v>
      </c>
      <c r="I7" s="101">
        <f>I8+I9+I10+I12</f>
        <v>55195</v>
      </c>
      <c r="J7" s="101">
        <f>J8+J9+J10+J12</f>
        <v>819</v>
      </c>
      <c r="K7" s="101">
        <f>K8+K9+K10+K12</f>
        <v>0</v>
      </c>
      <c r="L7" s="101">
        <f>L8+L9+L10+L12</f>
        <v>0</v>
      </c>
      <c r="M7" s="101">
        <f>M8+M9+M10+M12</f>
        <v>0</v>
      </c>
      <c r="N7" s="101">
        <f>N8+N9+N10+N12</f>
        <v>0</v>
      </c>
    </row>
    <row r="8" ht="24">
      <c r="A8" s="102" t="s">
        <v>32</v>
      </c>
      <c r="B8" s="127" t="s">
        <v>586</v>
      </c>
      <c r="C8" s="104"/>
      <c r="D8" s="105"/>
      <c r="E8" s="104"/>
      <c r="F8" s="129">
        <v>16170</v>
      </c>
      <c r="G8" s="106"/>
      <c r="H8" s="107">
        <v>5575</v>
      </c>
      <c r="I8" s="107">
        <v>54495</v>
      </c>
      <c r="J8" s="107">
        <v>819</v>
      </c>
      <c r="K8" s="145"/>
      <c r="L8" s="145"/>
      <c r="M8" s="145"/>
      <c r="N8" s="145"/>
    </row>
    <row r="9" ht="24">
      <c r="A9" s="102" t="s">
        <v>34</v>
      </c>
      <c r="B9" s="127" t="s">
        <v>587</v>
      </c>
      <c r="C9" s="104"/>
      <c r="D9" s="105"/>
      <c r="E9" s="104"/>
      <c r="F9" s="131"/>
      <c r="G9" s="106"/>
      <c r="H9" s="108"/>
      <c r="I9" s="108"/>
      <c r="J9" s="108"/>
      <c r="K9" s="145"/>
      <c r="L9" s="145"/>
      <c r="M9" s="145"/>
      <c r="N9" s="145"/>
    </row>
    <row r="10">
      <c r="A10" s="102" t="s">
        <v>36</v>
      </c>
      <c r="B10" s="127" t="s">
        <v>37</v>
      </c>
      <c r="C10" s="128">
        <v>2419</v>
      </c>
      <c r="D10" s="107">
        <v>4535</v>
      </c>
      <c r="E10" s="128">
        <v>6954</v>
      </c>
      <c r="F10" s="106"/>
      <c r="G10" s="106"/>
      <c r="H10" s="107">
        <v>300</v>
      </c>
      <c r="I10" s="107">
        <v>700</v>
      </c>
      <c r="J10" s="106"/>
      <c r="K10" s="145"/>
      <c r="L10" s="145"/>
      <c r="M10" s="145"/>
      <c r="N10" s="145"/>
    </row>
    <row r="11">
      <c r="A11" s="102" t="s">
        <v>38</v>
      </c>
      <c r="B11" s="127" t="s">
        <v>39</v>
      </c>
      <c r="C11" s="130"/>
      <c r="D11" s="108"/>
      <c r="E11" s="130"/>
      <c r="F11" s="106"/>
      <c r="G11" s="106"/>
      <c r="H11" s="108"/>
      <c r="I11" s="108"/>
      <c r="J11" s="106"/>
      <c r="K11" s="145"/>
      <c r="L11" s="145"/>
      <c r="M11" s="145"/>
      <c r="N11" s="145"/>
    </row>
    <row r="12" ht="24">
      <c r="A12" s="102" t="s">
        <v>40</v>
      </c>
      <c r="B12" s="127" t="s">
        <v>41</v>
      </c>
      <c r="C12" s="104"/>
      <c r="D12" s="106">
        <v>45</v>
      </c>
      <c r="E12" s="104"/>
      <c r="F12" s="106"/>
      <c r="G12" s="106"/>
      <c r="H12" s="106"/>
      <c r="I12" s="106"/>
      <c r="J12" s="106"/>
      <c r="K12" s="145"/>
      <c r="L12" s="145"/>
      <c r="M12" s="145"/>
      <c r="N12" s="145"/>
    </row>
    <row r="13">
      <c r="A13" s="132">
        <v>2</v>
      </c>
      <c r="B13" s="133" t="s">
        <v>42</v>
      </c>
      <c r="C13" s="101">
        <f>C14+C15+C16</f>
        <v>2988</v>
      </c>
      <c r="D13" s="101">
        <f>D14+D15+D16</f>
        <v>1949</v>
      </c>
      <c r="E13" s="101">
        <f>E14+E15+E16</f>
        <v>0</v>
      </c>
      <c r="F13" s="101">
        <f>F14+F15+F16</f>
        <v>40</v>
      </c>
      <c r="G13" s="101">
        <f>G14+G15+G16</f>
        <v>0</v>
      </c>
      <c r="H13" s="101">
        <f>H14+H15+H16</f>
        <v>250</v>
      </c>
      <c r="I13" s="101">
        <f>I14+I15+I16</f>
        <v>1578</v>
      </c>
      <c r="J13" s="101">
        <f>J14+J15+J16</f>
        <v>82</v>
      </c>
      <c r="K13" s="101">
        <f>K14+K15+K16</f>
        <v>0</v>
      </c>
      <c r="L13" s="101">
        <f>L14+L15+L16</f>
        <v>0</v>
      </c>
      <c r="M13" s="101">
        <f>M14+M15+M16</f>
        <v>0</v>
      </c>
      <c r="N13" s="101">
        <f>N14+N15+N16</f>
        <v>0</v>
      </c>
    </row>
    <row r="14" ht="24">
      <c r="A14" s="102" t="s">
        <v>43</v>
      </c>
      <c r="B14" s="134" t="s">
        <v>44</v>
      </c>
      <c r="C14" s="101"/>
      <c r="D14" s="106"/>
      <c r="E14" s="101"/>
      <c r="F14" s="106">
        <v>40</v>
      </c>
      <c r="G14" s="106"/>
      <c r="H14" s="106">
        <v>150</v>
      </c>
      <c r="I14" s="106">
        <v>1528</v>
      </c>
      <c r="J14" s="106">
        <v>82</v>
      </c>
      <c r="K14" s="145"/>
      <c r="L14" s="145"/>
      <c r="M14" s="145"/>
      <c r="N14" s="145"/>
    </row>
    <row r="15">
      <c r="A15" s="102" t="s">
        <v>45</v>
      </c>
      <c r="B15" s="127" t="s">
        <v>46</v>
      </c>
      <c r="C15" s="104">
        <v>1907</v>
      </c>
      <c r="D15" s="106">
        <v>1784</v>
      </c>
      <c r="E15" s="104"/>
      <c r="F15" s="106"/>
      <c r="G15" s="106"/>
      <c r="H15" s="106"/>
      <c r="I15" s="106"/>
      <c r="J15" s="106"/>
      <c r="K15" s="145"/>
      <c r="L15" s="145"/>
      <c r="M15" s="145"/>
      <c r="N15" s="145"/>
    </row>
    <row r="16">
      <c r="A16" s="102" t="s">
        <v>47</v>
      </c>
      <c r="B16" s="127" t="s">
        <v>48</v>
      </c>
      <c r="C16" s="104">
        <v>1081</v>
      </c>
      <c r="D16" s="106">
        <v>165</v>
      </c>
      <c r="E16" s="104"/>
      <c r="F16" s="106"/>
      <c r="G16" s="106"/>
      <c r="H16" s="106">
        <v>100</v>
      </c>
      <c r="I16" s="106">
        <v>50</v>
      </c>
      <c r="J16" s="106"/>
      <c r="K16" s="145"/>
      <c r="L16" s="145"/>
      <c r="M16" s="145"/>
      <c r="N16" s="145"/>
    </row>
    <row r="17">
      <c r="A17" s="132">
        <v>3</v>
      </c>
      <c r="B17" s="133" t="s">
        <v>49</v>
      </c>
      <c r="C17" s="101">
        <f>C18+C20+C23+C24+C25+C26+C27+C28</f>
        <v>572</v>
      </c>
      <c r="D17" s="101">
        <f>D18+D20+D23+D24+D25+D26+D27+D28</f>
        <v>181</v>
      </c>
      <c r="E17" s="101">
        <f>E18+E20+E23+E24+E25+E26+E27+E28</f>
        <v>0</v>
      </c>
      <c r="F17" s="101">
        <f>F18+F20+F23+F24+F25+F26+F27+F28</f>
        <v>832</v>
      </c>
      <c r="G17" s="101">
        <f>G18+G20+G23+G24+G25+G26+G27+G28</f>
        <v>0</v>
      </c>
      <c r="H17" s="101">
        <f>H18+H20+H23+H24+H25+H26+H27+H28</f>
        <v>1912</v>
      </c>
      <c r="I17" s="101">
        <f>I18+I20+I23+I24+I25+I26+I27+I28</f>
        <v>1895</v>
      </c>
      <c r="J17" s="101">
        <f>J18+J20+J23+J24+J25+J26+J27+J28</f>
        <v>4210</v>
      </c>
      <c r="K17" s="101">
        <f>K18+K20+K23+K24+K25+K26+K27+K28</f>
        <v>0</v>
      </c>
      <c r="L17" s="101">
        <f>L18+L20+L23+L24+L25+L26+L27+L28</f>
        <v>0</v>
      </c>
      <c r="M17" s="101">
        <f>M18+M20+M23+M24+M25+M26+M27+M28</f>
        <v>0</v>
      </c>
      <c r="N17" s="101">
        <f>N18+N20+N23+N24+N25+N26+N27+N28</f>
        <v>0</v>
      </c>
    </row>
    <row r="18" ht="24">
      <c r="A18" s="102" t="s">
        <v>50</v>
      </c>
      <c r="B18" s="127" t="s">
        <v>51</v>
      </c>
      <c r="C18" s="104"/>
      <c r="D18" s="106"/>
      <c r="E18" s="104"/>
      <c r="F18" s="107">
        <v>228</v>
      </c>
      <c r="G18" s="106"/>
      <c r="H18" s="107">
        <v>1552</v>
      </c>
      <c r="I18" s="107">
        <v>1495</v>
      </c>
      <c r="J18" s="107">
        <v>4210</v>
      </c>
      <c r="K18" s="145"/>
      <c r="L18" s="145"/>
      <c r="M18" s="145"/>
      <c r="N18" s="145"/>
    </row>
    <row r="19" ht="24">
      <c r="A19" s="102" t="s">
        <v>52</v>
      </c>
      <c r="B19" s="127" t="s">
        <v>53</v>
      </c>
      <c r="C19" s="128"/>
      <c r="D19" s="107"/>
      <c r="E19" s="104"/>
      <c r="F19" s="108"/>
      <c r="G19" s="106"/>
      <c r="H19" s="111"/>
      <c r="I19" s="111"/>
      <c r="J19" s="108"/>
      <c r="K19" s="145"/>
      <c r="L19" s="145"/>
      <c r="M19" s="145"/>
      <c r="N19" s="145"/>
    </row>
    <row r="20">
      <c r="A20" s="102" t="s">
        <v>54</v>
      </c>
      <c r="B20" s="127" t="s">
        <v>55</v>
      </c>
      <c r="C20" s="128">
        <v>548</v>
      </c>
      <c r="D20" s="107">
        <v>156</v>
      </c>
      <c r="E20" s="104"/>
      <c r="F20" s="106"/>
      <c r="G20" s="106"/>
      <c r="H20" s="107">
        <v>360</v>
      </c>
      <c r="I20" s="107">
        <v>400</v>
      </c>
      <c r="J20" s="106"/>
      <c r="K20" s="145"/>
      <c r="L20" s="145"/>
      <c r="M20" s="145"/>
      <c r="N20" s="145"/>
    </row>
    <row r="21">
      <c r="A21" s="102" t="s">
        <v>56</v>
      </c>
      <c r="B21" s="127" t="s">
        <v>57</v>
      </c>
      <c r="C21" s="135"/>
      <c r="D21" s="111"/>
      <c r="E21" s="104"/>
      <c r="F21" s="106"/>
      <c r="G21" s="106"/>
      <c r="H21" s="111"/>
      <c r="I21" s="111"/>
      <c r="J21" s="106"/>
      <c r="K21" s="145"/>
      <c r="L21" s="145"/>
      <c r="M21" s="145"/>
      <c r="N21" s="145"/>
    </row>
    <row r="22">
      <c r="A22" s="102" t="s">
        <v>58</v>
      </c>
      <c r="B22" s="127" t="s">
        <v>59</v>
      </c>
      <c r="C22" s="130"/>
      <c r="D22" s="108"/>
      <c r="E22" s="104"/>
      <c r="F22" s="106"/>
      <c r="G22" s="106"/>
      <c r="H22" s="108"/>
      <c r="I22" s="108"/>
      <c r="J22" s="106"/>
      <c r="K22" s="145"/>
      <c r="L22" s="145"/>
      <c r="M22" s="145"/>
      <c r="N22" s="145"/>
    </row>
    <row r="23" ht="24">
      <c r="A23" s="102" t="s">
        <v>60</v>
      </c>
      <c r="B23" s="127" t="s">
        <v>61</v>
      </c>
      <c r="C23" s="104"/>
      <c r="D23" s="106"/>
      <c r="E23" s="104"/>
      <c r="F23" s="106"/>
      <c r="G23" s="106"/>
      <c r="H23" s="106"/>
      <c r="I23" s="106"/>
      <c r="J23" s="106"/>
      <c r="K23" s="145"/>
      <c r="L23" s="145"/>
      <c r="M23" s="145"/>
      <c r="N23" s="145"/>
    </row>
    <row r="24">
      <c r="A24" s="102" t="s">
        <v>62</v>
      </c>
      <c r="B24" s="127" t="s">
        <v>63</v>
      </c>
      <c r="C24" s="104"/>
      <c r="D24" s="106"/>
      <c r="E24" s="104"/>
      <c r="F24" s="106"/>
      <c r="G24" s="106"/>
      <c r="H24" s="106"/>
      <c r="I24" s="106"/>
      <c r="J24" s="106"/>
      <c r="K24" s="145"/>
      <c r="L24" s="145"/>
      <c r="M24" s="145"/>
      <c r="N24" s="145"/>
    </row>
    <row r="25">
      <c r="A25" s="102" t="s">
        <v>64</v>
      </c>
      <c r="B25" s="127" t="s">
        <v>65</v>
      </c>
      <c r="C25" s="104"/>
      <c r="D25" s="106"/>
      <c r="E25" s="104"/>
      <c r="F25" s="106">
        <v>315</v>
      </c>
      <c r="G25" s="106"/>
      <c r="H25" s="106"/>
      <c r="I25" s="106"/>
      <c r="J25" s="106"/>
      <c r="K25" s="145"/>
      <c r="L25" s="145"/>
      <c r="M25" s="145"/>
      <c r="N25" s="145"/>
    </row>
    <row r="26">
      <c r="A26" s="102" t="s">
        <v>66</v>
      </c>
      <c r="B26" s="127" t="s">
        <v>67</v>
      </c>
      <c r="C26" s="104"/>
      <c r="D26" s="106"/>
      <c r="E26" s="104"/>
      <c r="F26" s="106">
        <v>192</v>
      </c>
      <c r="G26" s="106"/>
      <c r="H26" s="106"/>
      <c r="I26" s="106"/>
      <c r="J26" s="106"/>
      <c r="K26" s="145"/>
      <c r="L26" s="145"/>
      <c r="M26" s="145"/>
      <c r="N26" s="145"/>
    </row>
    <row r="27">
      <c r="A27" s="102" t="s">
        <v>68</v>
      </c>
      <c r="B27" s="127" t="s">
        <v>69</v>
      </c>
      <c r="C27" s="104"/>
      <c r="D27" s="106"/>
      <c r="E27" s="104"/>
      <c r="F27" s="106">
        <v>97</v>
      </c>
      <c r="G27" s="106"/>
      <c r="H27" s="106"/>
      <c r="I27" s="106"/>
      <c r="J27" s="106"/>
      <c r="K27" s="145"/>
      <c r="L27" s="145"/>
      <c r="M27" s="145"/>
      <c r="N27" s="145"/>
    </row>
    <row r="28">
      <c r="A28" s="102" t="s">
        <v>70</v>
      </c>
      <c r="B28" s="127" t="s">
        <v>71</v>
      </c>
      <c r="C28" s="104">
        <v>24</v>
      </c>
      <c r="D28" s="106">
        <v>25</v>
      </c>
      <c r="E28" s="104"/>
      <c r="F28" s="106"/>
      <c r="G28" s="106"/>
      <c r="H28" s="106"/>
      <c r="I28" s="106"/>
      <c r="J28" s="106"/>
      <c r="K28" s="145"/>
      <c r="L28" s="145"/>
      <c r="M28" s="145"/>
      <c r="N28" s="145"/>
    </row>
    <row r="29">
      <c r="A29" s="132">
        <v>4</v>
      </c>
      <c r="B29" s="133" t="s">
        <v>72</v>
      </c>
      <c r="C29" s="101">
        <f>C30+C31+C33+C34+C36+C37+C38</f>
        <v>966</v>
      </c>
      <c r="D29" s="101">
        <f>D30+D31+D33+D34+D36+D37+D38</f>
        <v>5573</v>
      </c>
      <c r="E29" s="101">
        <f>E30+E31+E33+E34+E36+E37+E38</f>
        <v>33</v>
      </c>
      <c r="F29" s="101">
        <f>F30+F31+F33+F34+F36+F37+F38</f>
        <v>14608</v>
      </c>
      <c r="G29" s="101">
        <f>G30+G31+G33+G34+G36+G37+G38</f>
        <v>0</v>
      </c>
      <c r="H29" s="101">
        <f>H30+H31+H33+H34+H36+H37+H38</f>
        <v>16551</v>
      </c>
      <c r="I29" s="101">
        <f>I30+I31+I33+I34+I36+I37+I38</f>
        <v>96707</v>
      </c>
      <c r="J29" s="101">
        <f>J30+J31+J33+J34+J36+J37+J38</f>
        <v>9076</v>
      </c>
      <c r="K29" s="101">
        <f>K30+K31+K33+K34+K36+K37+K38</f>
        <v>0</v>
      </c>
      <c r="L29" s="101">
        <f>L30+L31+L33+L34+L36+L37+L38</f>
        <v>0</v>
      </c>
      <c r="M29" s="101">
        <f>M30+M31+M33+M34+M36+M37+M38</f>
        <v>0</v>
      </c>
      <c r="N29" s="101">
        <f>N30+N31+N33+N34+N36+N37+N38</f>
        <v>0</v>
      </c>
    </row>
    <row r="30" ht="24">
      <c r="A30" s="102" t="s">
        <v>73</v>
      </c>
      <c r="B30" s="127" t="s">
        <v>74</v>
      </c>
      <c r="C30" s="104"/>
      <c r="D30" s="106"/>
      <c r="E30" s="104"/>
      <c r="F30" s="107">
        <v>6141</v>
      </c>
      <c r="G30" s="106"/>
      <c r="H30" s="107">
        <v>14341</v>
      </c>
      <c r="I30" s="107">
        <v>95531</v>
      </c>
      <c r="J30" s="107">
        <v>8576</v>
      </c>
      <c r="K30" s="145"/>
      <c r="L30" s="145"/>
      <c r="M30" s="145"/>
      <c r="N30" s="145"/>
    </row>
    <row r="31" ht="24">
      <c r="A31" s="102" t="s">
        <v>75</v>
      </c>
      <c r="B31" s="127" t="s">
        <v>76</v>
      </c>
      <c r="C31" s="104"/>
      <c r="D31" s="106"/>
      <c r="E31" s="104"/>
      <c r="F31" s="111"/>
      <c r="G31" s="106"/>
      <c r="H31" s="111"/>
      <c r="I31" s="111"/>
      <c r="J31" s="111"/>
      <c r="K31" s="145"/>
      <c r="L31" s="145"/>
      <c r="M31" s="145"/>
      <c r="N31" s="145"/>
    </row>
    <row r="32" ht="24">
      <c r="A32" s="102" t="s">
        <v>77</v>
      </c>
      <c r="B32" s="127" t="s">
        <v>78</v>
      </c>
      <c r="C32" s="104"/>
      <c r="D32" s="106"/>
      <c r="E32" s="104"/>
      <c r="F32" s="108"/>
      <c r="G32" s="106"/>
      <c r="H32" s="108"/>
      <c r="I32" s="108"/>
      <c r="J32" s="108"/>
      <c r="K32" s="145"/>
      <c r="L32" s="145"/>
      <c r="M32" s="145"/>
      <c r="N32" s="145"/>
    </row>
    <row r="33">
      <c r="A33" s="102" t="s">
        <v>79</v>
      </c>
      <c r="B33" s="127" t="s">
        <v>80</v>
      </c>
      <c r="C33" s="104"/>
      <c r="D33" s="106">
        <v>4702</v>
      </c>
      <c r="E33" s="104"/>
      <c r="F33" s="106"/>
      <c r="G33" s="106"/>
      <c r="H33" s="106">
        <v>210</v>
      </c>
      <c r="I33" s="106">
        <v>176</v>
      </c>
      <c r="J33" s="106"/>
      <c r="K33" s="145"/>
      <c r="L33" s="145"/>
      <c r="M33" s="145"/>
      <c r="N33" s="145"/>
    </row>
    <row r="34">
      <c r="A34" s="102" t="s">
        <v>81</v>
      </c>
      <c r="B34" s="127" t="s">
        <v>82</v>
      </c>
      <c r="C34" s="128">
        <v>310</v>
      </c>
      <c r="D34" s="107">
        <v>460</v>
      </c>
      <c r="E34" s="128">
        <v>19</v>
      </c>
      <c r="F34" s="107">
        <v>702</v>
      </c>
      <c r="G34" s="106"/>
      <c r="H34" s="106"/>
      <c r="I34" s="106"/>
      <c r="J34" s="106"/>
      <c r="K34" s="145"/>
      <c r="L34" s="145"/>
      <c r="M34" s="145"/>
      <c r="N34" s="145"/>
    </row>
    <row r="35">
      <c r="A35" s="102" t="s">
        <v>83</v>
      </c>
      <c r="B35" s="127" t="s">
        <v>84</v>
      </c>
      <c r="C35" s="130"/>
      <c r="D35" s="108"/>
      <c r="E35" s="130"/>
      <c r="F35" s="108"/>
      <c r="G35" s="106"/>
      <c r="H35" s="106"/>
      <c r="I35" s="106"/>
      <c r="J35" s="106"/>
      <c r="K35" s="145"/>
      <c r="L35" s="145"/>
      <c r="M35" s="145"/>
      <c r="N35" s="145"/>
    </row>
    <row r="36" ht="24">
      <c r="A36" s="102" t="s">
        <v>85</v>
      </c>
      <c r="B36" s="127" t="s">
        <v>86</v>
      </c>
      <c r="C36" s="104"/>
      <c r="D36" s="106"/>
      <c r="E36" s="104"/>
      <c r="F36" s="106">
        <v>7613</v>
      </c>
      <c r="G36" s="106"/>
      <c r="H36" s="106"/>
      <c r="I36" s="106"/>
      <c r="J36" s="106"/>
      <c r="K36" s="145"/>
      <c r="L36" s="145"/>
      <c r="M36" s="145"/>
      <c r="N36" s="145"/>
    </row>
    <row r="37" ht="24">
      <c r="A37" s="102" t="s">
        <v>87</v>
      </c>
      <c r="B37" s="127" t="s">
        <v>588</v>
      </c>
      <c r="C37" s="104">
        <v>130</v>
      </c>
      <c r="D37" s="106">
        <v>92</v>
      </c>
      <c r="E37" s="104"/>
      <c r="F37" s="106"/>
      <c r="G37" s="106"/>
      <c r="H37" s="106">
        <v>2000</v>
      </c>
      <c r="I37" s="106">
        <v>1000</v>
      </c>
      <c r="J37" s="106">
        <v>500</v>
      </c>
      <c r="K37" s="145"/>
      <c r="L37" s="145"/>
      <c r="M37" s="145"/>
      <c r="N37" s="145"/>
    </row>
    <row r="38">
      <c r="A38" s="102" t="s">
        <v>89</v>
      </c>
      <c r="B38" s="127" t="s">
        <v>90</v>
      </c>
      <c r="C38" s="104">
        <v>526</v>
      </c>
      <c r="D38" s="106">
        <v>319</v>
      </c>
      <c r="E38" s="104">
        <v>14</v>
      </c>
      <c r="F38" s="106">
        <v>152</v>
      </c>
      <c r="G38" s="106"/>
      <c r="H38" s="106"/>
      <c r="I38" s="106"/>
      <c r="J38" s="106"/>
      <c r="K38" s="145"/>
      <c r="L38" s="145"/>
      <c r="M38" s="145"/>
      <c r="N38" s="145"/>
    </row>
    <row r="39">
      <c r="A39" s="132">
        <v>5</v>
      </c>
      <c r="B39" s="133" t="s">
        <v>91</v>
      </c>
      <c r="C39" s="101">
        <f>C40+C42+C43+C44+C45+C46+C47+C48</f>
        <v>1185</v>
      </c>
      <c r="D39" s="101">
        <f>D40+D42+D43+D44+D45+D46+D47+D48</f>
        <v>647</v>
      </c>
      <c r="E39" s="101">
        <f>E40+E42+E43+E44+E45+E46+E47+E48</f>
        <v>0</v>
      </c>
      <c r="F39" s="101">
        <f>F40+F42+F43+F44+F45+F46+F47+F48</f>
        <v>84499</v>
      </c>
      <c r="G39" s="101">
        <f>G40+G42+G43+G44+G45+G46+G47+G48</f>
        <v>0</v>
      </c>
      <c r="H39" s="101">
        <f>H40+H42+H43+H44+H45+H46+H47+H48</f>
        <v>10582</v>
      </c>
      <c r="I39" s="101">
        <f>I40+I42+I43+I44+I45+I46+I47+I48</f>
        <v>95784</v>
      </c>
      <c r="J39" s="101">
        <f>J40+J42+J43+J44+J45+J46+J47+J48</f>
        <v>4687</v>
      </c>
      <c r="K39" s="101">
        <f>K40+K42+K43+K44+K45+K46+K47+K48</f>
        <v>0</v>
      </c>
      <c r="L39" s="101">
        <f>L40+L42+L43+L44+L45+L46+L47+L48</f>
        <v>0</v>
      </c>
      <c r="M39" s="101">
        <f>M40+M42+M43+M44+M45+M46+M47+M48</f>
        <v>0</v>
      </c>
      <c r="N39" s="101">
        <f>N40+N42+N43+N44+N45+N46+N47+N48</f>
        <v>0</v>
      </c>
    </row>
    <row r="40" ht="24.75" customHeight="1">
      <c r="A40" s="102" t="s">
        <v>92</v>
      </c>
      <c r="B40" s="127" t="s">
        <v>566</v>
      </c>
      <c r="C40" s="104"/>
      <c r="D40" s="106"/>
      <c r="E40" s="104"/>
      <c r="F40" s="107">
        <v>78765</v>
      </c>
      <c r="G40" s="106"/>
      <c r="H40" s="107">
        <v>10582</v>
      </c>
      <c r="I40" s="107">
        <v>95784</v>
      </c>
      <c r="J40" s="107">
        <v>4687</v>
      </c>
      <c r="K40" s="145"/>
      <c r="L40" s="145"/>
      <c r="M40" s="145"/>
      <c r="N40" s="145"/>
    </row>
    <row r="41" ht="24.75" customHeight="1">
      <c r="A41" s="102" t="s">
        <v>94</v>
      </c>
      <c r="B41" s="127" t="s">
        <v>567</v>
      </c>
      <c r="C41" s="104"/>
      <c r="D41" s="106"/>
      <c r="E41" s="104"/>
      <c r="F41" s="108"/>
      <c r="G41" s="106"/>
      <c r="H41" s="108"/>
      <c r="I41" s="108"/>
      <c r="J41" s="108"/>
      <c r="K41" s="145"/>
      <c r="L41" s="145"/>
      <c r="M41" s="145"/>
      <c r="N41" s="145"/>
    </row>
    <row r="42" ht="24">
      <c r="A42" s="102" t="s">
        <v>96</v>
      </c>
      <c r="B42" s="127" t="s">
        <v>97</v>
      </c>
      <c r="C42" s="104">
        <v>60</v>
      </c>
      <c r="D42" s="106">
        <v>80</v>
      </c>
      <c r="E42" s="104"/>
      <c r="F42" s="106"/>
      <c r="G42" s="106"/>
      <c r="H42" s="106"/>
      <c r="I42" s="106"/>
      <c r="J42" s="106"/>
      <c r="K42" s="145"/>
      <c r="L42" s="145"/>
      <c r="M42" s="145"/>
      <c r="N42" s="145"/>
    </row>
    <row r="43">
      <c r="A43" s="102" t="s">
        <v>98</v>
      </c>
      <c r="B43" s="127" t="s">
        <v>99</v>
      </c>
      <c r="C43" s="104">
        <v>50</v>
      </c>
      <c r="D43" s="106">
        <v>10</v>
      </c>
      <c r="E43" s="104"/>
      <c r="F43" s="106">
        <v>300</v>
      </c>
      <c r="G43" s="106"/>
      <c r="H43" s="106"/>
      <c r="I43" s="106"/>
      <c r="J43" s="106"/>
      <c r="K43" s="145"/>
      <c r="L43" s="145"/>
      <c r="M43" s="145"/>
      <c r="N43" s="145"/>
    </row>
    <row r="44">
      <c r="A44" s="102" t="s">
        <v>100</v>
      </c>
      <c r="B44" s="127" t="s">
        <v>101</v>
      </c>
      <c r="C44" s="104">
        <v>284</v>
      </c>
      <c r="D44" s="106">
        <v>284</v>
      </c>
      <c r="E44" s="104"/>
      <c r="F44" s="106"/>
      <c r="G44" s="106"/>
      <c r="H44" s="106"/>
      <c r="I44" s="106"/>
      <c r="J44" s="106"/>
      <c r="K44" s="145"/>
      <c r="L44" s="145"/>
      <c r="M44" s="145"/>
      <c r="N44" s="145"/>
    </row>
    <row r="45" ht="24">
      <c r="A45" s="102" t="s">
        <v>102</v>
      </c>
      <c r="B45" s="127" t="s">
        <v>103</v>
      </c>
      <c r="C45" s="104">
        <v>50</v>
      </c>
      <c r="D45" s="106">
        <v>30</v>
      </c>
      <c r="E45" s="104"/>
      <c r="F45" s="106">
        <v>350</v>
      </c>
      <c r="G45" s="106"/>
      <c r="H45" s="106"/>
      <c r="I45" s="106"/>
      <c r="J45" s="106"/>
      <c r="K45" s="145"/>
      <c r="L45" s="145"/>
      <c r="M45" s="145"/>
      <c r="N45" s="145"/>
    </row>
    <row r="46">
      <c r="A46" s="102" t="s">
        <v>104</v>
      </c>
      <c r="B46" s="127" t="s">
        <v>105</v>
      </c>
      <c r="C46" s="104">
        <v>741</v>
      </c>
      <c r="D46" s="106"/>
      <c r="E46" s="104"/>
      <c r="F46" s="106"/>
      <c r="G46" s="106"/>
      <c r="H46" s="106"/>
      <c r="I46" s="106"/>
      <c r="J46" s="106"/>
      <c r="K46" s="145"/>
      <c r="L46" s="145"/>
      <c r="M46" s="145"/>
      <c r="N46" s="145"/>
    </row>
    <row r="47" ht="24">
      <c r="A47" s="102" t="s">
        <v>106</v>
      </c>
      <c r="B47" s="127" t="s">
        <v>107</v>
      </c>
      <c r="C47" s="104"/>
      <c r="D47" s="106"/>
      <c r="E47" s="104"/>
      <c r="F47" s="106">
        <v>5084</v>
      </c>
      <c r="G47" s="106"/>
      <c r="H47" s="106"/>
      <c r="I47" s="106"/>
      <c r="J47" s="106"/>
      <c r="K47" s="145"/>
      <c r="L47" s="145"/>
      <c r="M47" s="145"/>
      <c r="N47" s="145"/>
    </row>
    <row r="48">
      <c r="A48" s="102" t="s">
        <v>108</v>
      </c>
      <c r="B48" s="127" t="s">
        <v>109</v>
      </c>
      <c r="C48" s="104"/>
      <c r="D48" s="106">
        <v>243</v>
      </c>
      <c r="E48" s="104"/>
      <c r="F48" s="106"/>
      <c r="G48" s="106"/>
      <c r="H48" s="106"/>
      <c r="I48" s="106"/>
      <c r="J48" s="106"/>
      <c r="K48" s="145"/>
      <c r="L48" s="145"/>
      <c r="M48" s="145"/>
      <c r="N48" s="145"/>
    </row>
    <row r="49">
      <c r="A49" s="132">
        <v>6</v>
      </c>
      <c r="B49" s="133" t="s">
        <v>110</v>
      </c>
      <c r="C49" s="101">
        <f>C50+C51+C52+C53+C54+C55+C56+C57+C58+C59+C60</f>
        <v>4408</v>
      </c>
      <c r="D49" s="101">
        <f>D50+D51+D52+D53+D54+D55+D56+D57+D58+D59+D60</f>
        <v>9598</v>
      </c>
      <c r="E49" s="101">
        <f>E50+E51+E52+E53+E54+E55+E56+E57+E58+E59+E60</f>
        <v>0</v>
      </c>
      <c r="F49" s="101">
        <f>F50+F51+F52+F53+F54+F55+F56+F57+F58+F59+F60</f>
        <v>6136</v>
      </c>
      <c r="G49" s="101">
        <f>G50+G51+G52+G53+G54+G55+G56+G57+G58+G59+G60</f>
        <v>0</v>
      </c>
      <c r="H49" s="101">
        <f>H50+H51+H52+H53+H54+H55+H56+H57+H58+H59+H60</f>
        <v>15155</v>
      </c>
      <c r="I49" s="101">
        <f>I50+I51+I52+I53+I54+I55+I56+I57+I58+I59+I60</f>
        <v>80025</v>
      </c>
      <c r="J49" s="101">
        <f>J50+J51+J52+J53+J54+J55+J56+J57+J58+J59+J60</f>
        <v>3124</v>
      </c>
      <c r="K49" s="101">
        <f>K50+K51+K52+K53+K54+K55+K56+K57+K58+K59+K60</f>
        <v>0</v>
      </c>
      <c r="L49" s="101">
        <f>L50+L51+L52+L53+L54+L55+L56+L57+L58+L59+L60</f>
        <v>0</v>
      </c>
      <c r="M49" s="101">
        <f>M50+M51+M52+M53+M54+M55+M56+M57+M58+M59+M60</f>
        <v>0</v>
      </c>
      <c r="N49" s="101">
        <f>N50+N51+N52+N53+N54+N55+N56+N57+N58+N59+N60</f>
        <v>0</v>
      </c>
    </row>
    <row r="50" ht="24">
      <c r="A50" s="102" t="s">
        <v>111</v>
      </c>
      <c r="B50" s="127" t="s">
        <v>112</v>
      </c>
      <c r="C50" s="104"/>
      <c r="D50" s="106"/>
      <c r="E50" s="104"/>
      <c r="F50" s="107">
        <v>3619</v>
      </c>
      <c r="G50" s="106"/>
      <c r="H50" s="107">
        <v>14390</v>
      </c>
      <c r="I50" s="107">
        <v>79079</v>
      </c>
      <c r="J50" s="107">
        <v>3124</v>
      </c>
      <c r="K50" s="145"/>
      <c r="L50" s="145"/>
      <c r="M50" s="145"/>
      <c r="N50" s="145"/>
    </row>
    <row r="51" ht="24">
      <c r="A51" s="102" t="s">
        <v>113</v>
      </c>
      <c r="B51" s="127" t="s">
        <v>114</v>
      </c>
      <c r="C51" s="104"/>
      <c r="D51" s="106"/>
      <c r="E51" s="104"/>
      <c r="F51" s="108"/>
      <c r="G51" s="106"/>
      <c r="H51" s="108"/>
      <c r="I51" s="108"/>
      <c r="J51" s="108"/>
      <c r="K51" s="145"/>
      <c r="L51" s="145"/>
      <c r="M51" s="145"/>
      <c r="N51" s="145"/>
    </row>
    <row r="52">
      <c r="A52" s="102" t="s">
        <v>115</v>
      </c>
      <c r="B52" s="127" t="s">
        <v>116</v>
      </c>
      <c r="C52" s="104">
        <v>32</v>
      </c>
      <c r="D52" s="106">
        <v>116</v>
      </c>
      <c r="E52" s="104"/>
      <c r="F52" s="106"/>
      <c r="G52" s="106"/>
      <c r="H52" s="106"/>
      <c r="I52" s="106"/>
      <c r="J52" s="106"/>
      <c r="K52" s="145"/>
      <c r="L52" s="145"/>
      <c r="M52" s="145"/>
      <c r="N52" s="145"/>
    </row>
    <row r="53">
      <c r="A53" s="102" t="s">
        <v>117</v>
      </c>
      <c r="B53" s="127" t="s">
        <v>118</v>
      </c>
      <c r="C53" s="104"/>
      <c r="D53" s="106"/>
      <c r="E53" s="104"/>
      <c r="F53" s="106">
        <v>2517</v>
      </c>
      <c r="G53" s="106"/>
      <c r="H53" s="106"/>
      <c r="I53" s="106"/>
      <c r="J53" s="106"/>
      <c r="K53" s="145"/>
      <c r="L53" s="145"/>
      <c r="M53" s="145"/>
      <c r="N53" s="145"/>
    </row>
    <row r="54">
      <c r="A54" s="102" t="s">
        <v>119</v>
      </c>
      <c r="B54" s="127" t="s">
        <v>120</v>
      </c>
      <c r="C54" s="104">
        <v>1082</v>
      </c>
      <c r="D54" s="106">
        <v>1894</v>
      </c>
      <c r="E54" s="104"/>
      <c r="F54" s="106"/>
      <c r="G54" s="106"/>
      <c r="H54" s="106">
        <v>225</v>
      </c>
      <c r="I54" s="106">
        <v>320</v>
      </c>
      <c r="J54" s="106"/>
      <c r="K54" s="145"/>
      <c r="L54" s="145"/>
      <c r="M54" s="145"/>
      <c r="N54" s="145"/>
    </row>
    <row r="55">
      <c r="A55" s="102" t="s">
        <v>121</v>
      </c>
      <c r="B55" s="127" t="s">
        <v>122</v>
      </c>
      <c r="C55" s="104">
        <v>2329</v>
      </c>
      <c r="D55" s="106">
        <v>5227</v>
      </c>
      <c r="E55" s="104"/>
      <c r="F55" s="106"/>
      <c r="G55" s="106"/>
      <c r="H55" s="106">
        <v>260</v>
      </c>
      <c r="I55" s="106">
        <v>310</v>
      </c>
      <c r="J55" s="106"/>
      <c r="K55" s="145"/>
      <c r="L55" s="145"/>
      <c r="M55" s="145"/>
      <c r="N55" s="145"/>
    </row>
    <row r="56" ht="24">
      <c r="A56" s="102" t="s">
        <v>123</v>
      </c>
      <c r="B56" s="127" t="s">
        <v>124</v>
      </c>
      <c r="C56" s="104">
        <v>43</v>
      </c>
      <c r="D56" s="106">
        <v>80</v>
      </c>
      <c r="E56" s="104"/>
      <c r="F56" s="106"/>
      <c r="G56" s="106"/>
      <c r="H56" s="106"/>
      <c r="I56" s="106"/>
      <c r="J56" s="106"/>
      <c r="K56" s="145"/>
      <c r="L56" s="145"/>
      <c r="M56" s="145"/>
      <c r="N56" s="145"/>
    </row>
    <row r="57" ht="24">
      <c r="A57" s="102" t="s">
        <v>125</v>
      </c>
      <c r="B57" s="127" t="s">
        <v>126</v>
      </c>
      <c r="C57" s="104">
        <v>763</v>
      </c>
      <c r="D57" s="106">
        <v>1820</v>
      </c>
      <c r="E57" s="104"/>
      <c r="F57" s="106"/>
      <c r="G57" s="106"/>
      <c r="H57" s="106">
        <v>280</v>
      </c>
      <c r="I57" s="106">
        <v>316</v>
      </c>
      <c r="J57" s="106"/>
      <c r="K57" s="145"/>
      <c r="L57" s="145"/>
      <c r="M57" s="145"/>
      <c r="N57" s="145"/>
    </row>
    <row r="58">
      <c r="A58" s="102" t="s">
        <v>127</v>
      </c>
      <c r="B58" s="127" t="s">
        <v>128</v>
      </c>
      <c r="C58" s="104">
        <v>72</v>
      </c>
      <c r="D58" s="106">
        <v>170</v>
      </c>
      <c r="E58" s="104"/>
      <c r="F58" s="106"/>
      <c r="G58" s="106"/>
      <c r="H58" s="106"/>
      <c r="I58" s="106"/>
      <c r="J58" s="106"/>
      <c r="K58" s="145"/>
      <c r="L58" s="145"/>
      <c r="M58" s="145"/>
      <c r="N58" s="145"/>
    </row>
    <row r="59">
      <c r="A59" s="102" t="s">
        <v>129</v>
      </c>
      <c r="B59" s="127" t="s">
        <v>130</v>
      </c>
      <c r="C59" s="104"/>
      <c r="D59" s="106">
        <v>44</v>
      </c>
      <c r="E59" s="104"/>
      <c r="F59" s="106"/>
      <c r="G59" s="106"/>
      <c r="H59" s="106"/>
      <c r="I59" s="106"/>
      <c r="J59" s="106"/>
      <c r="K59" s="145"/>
      <c r="L59" s="145"/>
      <c r="M59" s="145"/>
      <c r="N59" s="145"/>
    </row>
    <row r="60">
      <c r="A60" s="102" t="s">
        <v>131</v>
      </c>
      <c r="B60" s="127" t="s">
        <v>132</v>
      </c>
      <c r="C60" s="104">
        <v>87</v>
      </c>
      <c r="D60" s="106">
        <v>247</v>
      </c>
      <c r="E60" s="104"/>
      <c r="F60" s="106"/>
      <c r="G60" s="106"/>
      <c r="H60" s="106"/>
      <c r="I60" s="106"/>
      <c r="J60" s="106"/>
      <c r="K60" s="145"/>
      <c r="L60" s="145"/>
      <c r="M60" s="145"/>
      <c r="N60" s="145"/>
    </row>
    <row r="61">
      <c r="A61" s="132">
        <v>7</v>
      </c>
      <c r="B61" s="133" t="s">
        <v>133</v>
      </c>
      <c r="C61" s="101">
        <f>C62+C63+C70+C72+C73+C74+C75</f>
        <v>870</v>
      </c>
      <c r="D61" s="101">
        <f>D62+D63+D70+D72+D73+D74+D75</f>
        <v>860</v>
      </c>
      <c r="E61" s="101">
        <f>E62+E63+E70+E72+E73+E74+E75</f>
        <v>0</v>
      </c>
      <c r="F61" s="101">
        <f>F62+F63+F70+F72+F73+F74+F75</f>
        <v>1061</v>
      </c>
      <c r="G61" s="101">
        <f>G62+G63+G70+G72+G73+G74+G75</f>
        <v>0</v>
      </c>
      <c r="H61" s="101">
        <f>H62+H63+H70+H72+H73+H74+H75</f>
        <v>8275</v>
      </c>
      <c r="I61" s="101">
        <f>I62+I63+I70+I72+I73+I74+I75</f>
        <v>7020</v>
      </c>
      <c r="J61" s="101">
        <f>J62+J63+J70+J72+J73+J74+J75</f>
        <v>2582</v>
      </c>
      <c r="K61" s="101">
        <f>K62+K63+K70+K72+K73+K74+K75</f>
        <v>0</v>
      </c>
      <c r="L61" s="101">
        <f>L62+L63+L70+L72+L73+L74+L75</f>
        <v>0</v>
      </c>
      <c r="M61" s="101">
        <f>M62+M63+M70+M72+M73+M74+M75</f>
        <v>0</v>
      </c>
      <c r="N61" s="101">
        <f>N62+N63+N70+N72+N73+N74+N75</f>
        <v>0</v>
      </c>
    </row>
    <row r="62" ht="24">
      <c r="A62" s="102" t="s">
        <v>134</v>
      </c>
      <c r="B62" s="127" t="s">
        <v>135</v>
      </c>
      <c r="C62" s="104"/>
      <c r="D62" s="106"/>
      <c r="E62" s="104"/>
      <c r="F62" s="107">
        <v>352</v>
      </c>
      <c r="G62" s="106"/>
      <c r="H62" s="107">
        <v>380</v>
      </c>
      <c r="I62" s="107">
        <v>1556</v>
      </c>
      <c r="J62" s="107">
        <v>1608</v>
      </c>
      <c r="K62" s="145"/>
      <c r="L62" s="145"/>
      <c r="M62" s="145"/>
      <c r="N62" s="145"/>
    </row>
    <row r="63" ht="24">
      <c r="A63" s="102" t="s">
        <v>136</v>
      </c>
      <c r="B63" s="127" t="s">
        <v>137</v>
      </c>
      <c r="C63" s="104"/>
      <c r="D63" s="106"/>
      <c r="E63" s="104"/>
      <c r="F63" s="111"/>
      <c r="G63" s="106"/>
      <c r="H63" s="111"/>
      <c r="I63" s="111"/>
      <c r="J63" s="111"/>
      <c r="K63" s="145"/>
      <c r="L63" s="145"/>
      <c r="M63" s="145"/>
      <c r="N63" s="145"/>
    </row>
    <row r="64" ht="24">
      <c r="A64" s="102" t="s">
        <v>138</v>
      </c>
      <c r="B64" s="127" t="s">
        <v>139</v>
      </c>
      <c r="C64" s="128"/>
      <c r="D64" s="107"/>
      <c r="E64" s="104"/>
      <c r="F64" s="111"/>
      <c r="G64" s="106"/>
      <c r="H64" s="111"/>
      <c r="I64" s="111"/>
      <c r="J64" s="111"/>
      <c r="K64" s="145"/>
      <c r="L64" s="145"/>
      <c r="M64" s="145"/>
      <c r="N64" s="145"/>
    </row>
    <row r="65" ht="24">
      <c r="A65" s="102" t="s">
        <v>140</v>
      </c>
      <c r="B65" s="127" t="s">
        <v>141</v>
      </c>
      <c r="C65" s="128"/>
      <c r="D65" s="107"/>
      <c r="E65" s="104"/>
      <c r="F65" s="111"/>
      <c r="G65" s="106"/>
      <c r="H65" s="111"/>
      <c r="I65" s="111"/>
      <c r="J65" s="111"/>
      <c r="K65" s="145"/>
      <c r="L65" s="145"/>
      <c r="M65" s="145"/>
      <c r="N65" s="145"/>
    </row>
    <row r="66" ht="24">
      <c r="A66" s="102" t="s">
        <v>142</v>
      </c>
      <c r="B66" s="127" t="s">
        <v>143</v>
      </c>
      <c r="C66" s="128"/>
      <c r="D66" s="107"/>
      <c r="E66" s="104"/>
      <c r="F66" s="111"/>
      <c r="G66" s="106"/>
      <c r="H66" s="111"/>
      <c r="I66" s="111"/>
      <c r="J66" s="111"/>
      <c r="K66" s="145"/>
      <c r="L66" s="145"/>
      <c r="M66" s="145"/>
      <c r="N66" s="145"/>
    </row>
    <row r="67" ht="24">
      <c r="A67" s="102" t="s">
        <v>144</v>
      </c>
      <c r="B67" s="127" t="s">
        <v>145</v>
      </c>
      <c r="C67" s="128"/>
      <c r="D67" s="107"/>
      <c r="E67" s="104"/>
      <c r="F67" s="111"/>
      <c r="G67" s="106"/>
      <c r="H67" s="111"/>
      <c r="I67" s="111"/>
      <c r="J67" s="111"/>
      <c r="K67" s="145"/>
      <c r="L67" s="145"/>
      <c r="M67" s="145"/>
      <c r="N67" s="145"/>
    </row>
    <row r="68" ht="24">
      <c r="A68" s="102" t="s">
        <v>146</v>
      </c>
      <c r="B68" s="127" t="s">
        <v>147</v>
      </c>
      <c r="C68" s="128"/>
      <c r="D68" s="107"/>
      <c r="E68" s="104"/>
      <c r="F68" s="111"/>
      <c r="G68" s="106"/>
      <c r="H68" s="111"/>
      <c r="I68" s="111"/>
      <c r="J68" s="111"/>
      <c r="K68" s="145"/>
      <c r="L68" s="145"/>
      <c r="M68" s="145"/>
      <c r="N68" s="145"/>
    </row>
    <row r="69" ht="24">
      <c r="A69" s="102" t="s">
        <v>148</v>
      </c>
      <c r="B69" s="127" t="s">
        <v>149</v>
      </c>
      <c r="C69" s="128"/>
      <c r="D69" s="107"/>
      <c r="E69" s="104"/>
      <c r="F69" s="111"/>
      <c r="G69" s="106"/>
      <c r="H69" s="108"/>
      <c r="I69" s="108"/>
      <c r="J69" s="108"/>
      <c r="K69" s="145"/>
      <c r="L69" s="145"/>
      <c r="M69" s="145"/>
      <c r="N69" s="145"/>
    </row>
    <row r="70">
      <c r="A70" s="102" t="s">
        <v>150</v>
      </c>
      <c r="B70" s="127" t="s">
        <v>151</v>
      </c>
      <c r="C70" s="128">
        <v>428</v>
      </c>
      <c r="D70" s="107">
        <v>479</v>
      </c>
      <c r="E70" s="104"/>
      <c r="F70" s="107">
        <v>709</v>
      </c>
      <c r="G70" s="106"/>
      <c r="H70" s="106"/>
      <c r="I70" s="106"/>
      <c r="J70" s="106"/>
      <c r="K70" s="145"/>
      <c r="L70" s="145"/>
      <c r="M70" s="145"/>
      <c r="N70" s="145"/>
    </row>
    <row r="71">
      <c r="A71" s="102" t="s">
        <v>152</v>
      </c>
      <c r="B71" s="127" t="s">
        <v>153</v>
      </c>
      <c r="C71" s="130"/>
      <c r="D71" s="108"/>
      <c r="E71" s="104"/>
      <c r="F71" s="108"/>
      <c r="G71" s="106"/>
      <c r="H71" s="106"/>
      <c r="I71" s="106"/>
      <c r="J71" s="106"/>
      <c r="K71" s="145"/>
      <c r="L71" s="145"/>
      <c r="M71" s="145"/>
      <c r="N71" s="145"/>
    </row>
    <row r="72">
      <c r="A72" s="102" t="s">
        <v>154</v>
      </c>
      <c r="B72" s="127" t="s">
        <v>155</v>
      </c>
      <c r="C72" s="104">
        <v>182</v>
      </c>
      <c r="D72" s="106">
        <v>130</v>
      </c>
      <c r="E72" s="104"/>
      <c r="F72" s="106"/>
      <c r="G72" s="106"/>
      <c r="H72" s="106">
        <v>2796</v>
      </c>
      <c r="I72" s="106">
        <v>1905</v>
      </c>
      <c r="J72" s="106">
        <v>140</v>
      </c>
      <c r="K72" s="145"/>
      <c r="L72" s="145"/>
      <c r="M72" s="145"/>
      <c r="N72" s="145"/>
    </row>
    <row r="73">
      <c r="A73" s="102" t="s">
        <v>156</v>
      </c>
      <c r="B73" s="127" t="s">
        <v>157</v>
      </c>
      <c r="C73" s="104">
        <v>129</v>
      </c>
      <c r="D73" s="106">
        <v>68</v>
      </c>
      <c r="E73" s="104"/>
      <c r="F73" s="106"/>
      <c r="G73" s="106"/>
      <c r="H73" s="106">
        <v>107</v>
      </c>
      <c r="I73" s="106">
        <v>24</v>
      </c>
      <c r="J73" s="106"/>
      <c r="K73" s="145"/>
      <c r="L73" s="145"/>
      <c r="M73" s="145"/>
      <c r="N73" s="145"/>
    </row>
    <row r="74">
      <c r="A74" s="102" t="s">
        <v>158</v>
      </c>
      <c r="B74" s="127" t="s">
        <v>159</v>
      </c>
      <c r="C74" s="104">
        <v>131</v>
      </c>
      <c r="D74" s="106">
        <v>183</v>
      </c>
      <c r="E74" s="104"/>
      <c r="F74" s="106"/>
      <c r="G74" s="106"/>
      <c r="H74" s="106">
        <v>4992</v>
      </c>
      <c r="I74" s="106">
        <v>3535</v>
      </c>
      <c r="J74" s="106">
        <v>834</v>
      </c>
      <c r="K74" s="145"/>
      <c r="L74" s="145"/>
      <c r="M74" s="145"/>
      <c r="N74" s="145"/>
    </row>
    <row r="75">
      <c r="A75" s="102" t="s">
        <v>160</v>
      </c>
      <c r="B75" s="127" t="s">
        <v>161</v>
      </c>
      <c r="C75" s="104"/>
      <c r="D75" s="106"/>
      <c r="E75" s="104"/>
      <c r="F75" s="106"/>
      <c r="G75" s="106"/>
      <c r="H75" s="106"/>
      <c r="I75" s="106"/>
      <c r="J75" s="106"/>
      <c r="K75" s="145"/>
      <c r="L75" s="145"/>
      <c r="M75" s="145"/>
      <c r="N75" s="145"/>
    </row>
    <row r="76">
      <c r="A76" s="132">
        <v>8</v>
      </c>
      <c r="B76" s="133" t="s">
        <v>162</v>
      </c>
      <c r="C76" s="101">
        <f>C77+C79+C80+C81+C83</f>
        <v>2980</v>
      </c>
      <c r="D76" s="101">
        <f>D77+D79+D80+D81+D83</f>
        <v>6405</v>
      </c>
      <c r="E76" s="101">
        <f>E77+E79+E80+E81+E83</f>
        <v>0</v>
      </c>
      <c r="F76" s="101">
        <f>F77+F79+F80+F81+F83</f>
        <v>18904</v>
      </c>
      <c r="G76" s="101">
        <f>G77+G79+G80+G81+G83</f>
        <v>0</v>
      </c>
      <c r="H76" s="101">
        <f>H77+H79+H80+H81+H83</f>
        <v>1153</v>
      </c>
      <c r="I76" s="101">
        <f>I77+I79+I80+I81+I83</f>
        <v>4805</v>
      </c>
      <c r="J76" s="101">
        <f>J77+J79+J80+J81+J83</f>
        <v>66</v>
      </c>
      <c r="K76" s="101">
        <f>K77+K79+K80+K81+K83</f>
        <v>0</v>
      </c>
      <c r="L76" s="101">
        <f>L77+L79+L80+L81+L83</f>
        <v>0</v>
      </c>
      <c r="M76" s="101">
        <f>M77+M79+M80+M81+M83</f>
        <v>0</v>
      </c>
      <c r="N76" s="101">
        <f>N77+N79+N80+N81+N83</f>
        <v>0</v>
      </c>
    </row>
    <row r="77" ht="22.5" customHeight="1">
      <c r="A77" s="102" t="s">
        <v>163</v>
      </c>
      <c r="B77" s="127" t="s">
        <v>164</v>
      </c>
      <c r="C77" s="104"/>
      <c r="D77" s="106"/>
      <c r="E77" s="104"/>
      <c r="F77" s="107">
        <v>3627</v>
      </c>
      <c r="G77" s="106"/>
      <c r="H77" s="107">
        <v>830</v>
      </c>
      <c r="I77" s="107">
        <v>3594</v>
      </c>
      <c r="J77" s="107">
        <v>66</v>
      </c>
      <c r="K77" s="145"/>
      <c r="L77" s="145"/>
      <c r="M77" s="145"/>
      <c r="N77" s="145"/>
    </row>
    <row r="78" ht="22.5" customHeight="1">
      <c r="A78" s="102" t="s">
        <v>165</v>
      </c>
      <c r="B78" s="127" t="s">
        <v>166</v>
      </c>
      <c r="C78" s="104"/>
      <c r="D78" s="106"/>
      <c r="E78" s="104"/>
      <c r="F78" s="108"/>
      <c r="G78" s="106"/>
      <c r="H78" s="108"/>
      <c r="I78" s="108"/>
      <c r="J78" s="108"/>
      <c r="K78" s="145"/>
      <c r="L78" s="145"/>
      <c r="M78" s="145"/>
      <c r="N78" s="145"/>
    </row>
    <row r="79" ht="17.25" customHeight="1">
      <c r="A79" s="102" t="s">
        <v>167</v>
      </c>
      <c r="B79" s="127" t="s">
        <v>168</v>
      </c>
      <c r="C79" s="104"/>
      <c r="D79" s="106">
        <v>133</v>
      </c>
      <c r="E79" s="104"/>
      <c r="F79" s="106"/>
      <c r="G79" s="106"/>
      <c r="H79" s="106">
        <v>323</v>
      </c>
      <c r="I79" s="106">
        <v>1211</v>
      </c>
      <c r="J79" s="106"/>
      <c r="K79" s="145"/>
      <c r="L79" s="145"/>
      <c r="M79" s="145"/>
      <c r="N79" s="145"/>
    </row>
    <row r="80">
      <c r="A80" s="102" t="s">
        <v>169</v>
      </c>
      <c r="B80" s="127" t="s">
        <v>170</v>
      </c>
      <c r="C80" s="104"/>
      <c r="D80" s="106"/>
      <c r="E80" s="104"/>
      <c r="F80" s="106">
        <v>13124</v>
      </c>
      <c r="G80" s="106"/>
      <c r="H80" s="106"/>
      <c r="I80" s="106"/>
      <c r="J80" s="106"/>
      <c r="K80" s="145"/>
      <c r="L80" s="145"/>
      <c r="M80" s="145"/>
      <c r="N80" s="145"/>
    </row>
    <row r="81">
      <c r="A81" s="102" t="s">
        <v>171</v>
      </c>
      <c r="B81" s="127" t="s">
        <v>172</v>
      </c>
      <c r="C81" s="128">
        <v>2980</v>
      </c>
      <c r="D81" s="107">
        <v>5970</v>
      </c>
      <c r="E81" s="104"/>
      <c r="F81" s="107">
        <v>2153</v>
      </c>
      <c r="G81" s="106"/>
      <c r="H81" s="106"/>
      <c r="I81" s="106"/>
      <c r="J81" s="106"/>
      <c r="K81" s="145"/>
      <c r="L81" s="145"/>
      <c r="M81" s="145"/>
      <c r="N81" s="145"/>
    </row>
    <row r="82">
      <c r="A82" s="102" t="s">
        <v>173</v>
      </c>
      <c r="B82" s="127" t="s">
        <v>174</v>
      </c>
      <c r="C82" s="130"/>
      <c r="D82" s="108"/>
      <c r="E82" s="104"/>
      <c r="F82" s="108"/>
      <c r="G82" s="106"/>
      <c r="H82" s="106"/>
      <c r="I82" s="106"/>
      <c r="J82" s="106"/>
      <c r="K82" s="145"/>
      <c r="L82" s="145"/>
      <c r="M82" s="145"/>
      <c r="N82" s="145"/>
    </row>
    <row r="83">
      <c r="A83" s="102" t="s">
        <v>175</v>
      </c>
      <c r="B83" s="127" t="s">
        <v>176</v>
      </c>
      <c r="C83" s="104"/>
      <c r="D83" s="106">
        <v>302</v>
      </c>
      <c r="E83" s="104"/>
      <c r="F83" s="106"/>
      <c r="G83" s="106"/>
      <c r="H83" s="106"/>
      <c r="I83" s="106"/>
      <c r="J83" s="106"/>
      <c r="K83" s="145"/>
      <c r="L83" s="145"/>
      <c r="M83" s="145"/>
      <c r="N83" s="145"/>
    </row>
    <row r="84">
      <c r="A84" s="132">
        <v>9</v>
      </c>
      <c r="B84" s="133" t="s">
        <v>177</v>
      </c>
      <c r="C84" s="101">
        <f>C85+C88+C89+C90+C94+C95+C96+C97</f>
        <v>4030</v>
      </c>
      <c r="D84" s="101">
        <f>D85+D88+D89+D90+D94+D95+D96+D97</f>
        <v>2233</v>
      </c>
      <c r="E84" s="101">
        <f>E85+E88+E89+E90+E94+E95+E96+E97</f>
        <v>0</v>
      </c>
      <c r="F84" s="101">
        <f>F85+F88+F89+F90+F94+F95+F96+F97</f>
        <v>12949</v>
      </c>
      <c r="G84" s="101">
        <f>G85+G88+G89+G90+G94+G95+G96+G97</f>
        <v>0</v>
      </c>
      <c r="H84" s="101">
        <f>H85+H88+H89+H90+H94+H95+H96+H97</f>
        <v>5236</v>
      </c>
      <c r="I84" s="101">
        <f>I85+I88+I89+I90+I94+I95+I96+I97</f>
        <v>25593</v>
      </c>
      <c r="J84" s="101">
        <f>J85+J88+J89+J90+J94+J95+J96+J97</f>
        <v>4580</v>
      </c>
      <c r="K84" s="101">
        <f>K85+K88+K89+K90+K94+K95+K96+K97</f>
        <v>17</v>
      </c>
      <c r="L84" s="101">
        <f>L85+L88+L89+L90+L94+L95+L96+L97</f>
        <v>2</v>
      </c>
      <c r="M84" s="101">
        <f>M85+M88+M89+M90+M94+M95+M96+M97</f>
        <v>12</v>
      </c>
      <c r="N84" s="101">
        <f>N85+N88+N89+N90+N94+N95+N96+N97</f>
        <v>343</v>
      </c>
    </row>
    <row r="85" ht="25.5">
      <c r="A85" s="102" t="s">
        <v>178</v>
      </c>
      <c r="B85" s="127" t="s">
        <v>179</v>
      </c>
      <c r="C85" s="104"/>
      <c r="D85" s="106"/>
      <c r="E85" s="104"/>
      <c r="F85" s="107">
        <v>2360</v>
      </c>
      <c r="G85" s="106"/>
      <c r="H85" s="107">
        <v>4359</v>
      </c>
      <c r="I85" s="107">
        <v>23665</v>
      </c>
      <c r="J85" s="107">
        <v>4580</v>
      </c>
      <c r="K85" s="145"/>
      <c r="L85" s="145"/>
      <c r="M85" s="145"/>
      <c r="N85" s="145"/>
    </row>
    <row r="86" ht="25.5">
      <c r="A86" s="102" t="s">
        <v>180</v>
      </c>
      <c r="B86" s="127" t="s">
        <v>181</v>
      </c>
      <c r="C86" s="104"/>
      <c r="D86" s="106"/>
      <c r="E86" s="104"/>
      <c r="F86" s="111"/>
      <c r="G86" s="106"/>
      <c r="H86" s="111"/>
      <c r="I86" s="111"/>
      <c r="J86" s="111"/>
      <c r="K86" s="145"/>
      <c r="L86" s="145"/>
      <c r="M86" s="145"/>
      <c r="N86" s="145"/>
    </row>
    <row r="87" ht="25.5">
      <c r="A87" s="102" t="s">
        <v>182</v>
      </c>
      <c r="B87" s="127" t="s">
        <v>183</v>
      </c>
      <c r="C87" s="104"/>
      <c r="D87" s="106"/>
      <c r="E87" s="104"/>
      <c r="F87" s="108"/>
      <c r="G87" s="106"/>
      <c r="H87" s="108"/>
      <c r="I87" s="108"/>
      <c r="J87" s="108"/>
      <c r="K87" s="145"/>
      <c r="L87" s="145"/>
      <c r="M87" s="145"/>
      <c r="N87" s="145"/>
    </row>
    <row r="88">
      <c r="A88" s="102" t="s">
        <v>184</v>
      </c>
      <c r="B88" s="127" t="s">
        <v>185</v>
      </c>
      <c r="C88" s="104">
        <v>45</v>
      </c>
      <c r="D88" s="106"/>
      <c r="E88" s="104"/>
      <c r="F88" s="106"/>
      <c r="G88" s="106"/>
      <c r="H88" s="106"/>
      <c r="I88" s="106"/>
      <c r="J88" s="106"/>
      <c r="K88" s="145"/>
      <c r="L88" s="145"/>
      <c r="M88" s="145"/>
      <c r="N88" s="145"/>
    </row>
    <row r="89">
      <c r="A89" s="102" t="s">
        <v>589</v>
      </c>
      <c r="B89" s="127" t="s">
        <v>99</v>
      </c>
      <c r="C89" s="104"/>
      <c r="D89" s="106"/>
      <c r="E89" s="104"/>
      <c r="F89" s="106">
        <v>300</v>
      </c>
      <c r="G89" s="106"/>
      <c r="H89" s="106"/>
      <c r="I89" s="106"/>
      <c r="J89" s="106"/>
      <c r="K89" s="145"/>
      <c r="L89" s="145"/>
      <c r="M89" s="145"/>
      <c r="N89" s="145"/>
    </row>
    <row r="90">
      <c r="A90" s="102" t="s">
        <v>187</v>
      </c>
      <c r="B90" s="127" t="s">
        <v>188</v>
      </c>
      <c r="C90" s="128">
        <v>2397</v>
      </c>
      <c r="D90" s="107">
        <v>1339</v>
      </c>
      <c r="E90" s="104"/>
      <c r="F90" s="106"/>
      <c r="G90" s="106"/>
      <c r="H90" s="107">
        <v>158</v>
      </c>
      <c r="I90" s="107">
        <v>410</v>
      </c>
      <c r="J90" s="106"/>
      <c r="K90" s="145"/>
      <c r="L90" s="145"/>
      <c r="M90" s="145"/>
      <c r="N90" s="145"/>
    </row>
    <row r="91">
      <c r="A91" s="102" t="s">
        <v>189</v>
      </c>
      <c r="B91" s="127" t="s">
        <v>190</v>
      </c>
      <c r="C91" s="135"/>
      <c r="D91" s="111"/>
      <c r="E91" s="104"/>
      <c r="F91" s="106"/>
      <c r="G91" s="106"/>
      <c r="H91" s="111"/>
      <c r="I91" s="111"/>
      <c r="J91" s="106"/>
      <c r="K91" s="145"/>
      <c r="L91" s="145"/>
      <c r="M91" s="145"/>
      <c r="N91" s="145"/>
    </row>
    <row r="92">
      <c r="A92" s="102" t="s">
        <v>191</v>
      </c>
      <c r="B92" s="127" t="s">
        <v>192</v>
      </c>
      <c r="C92" s="135"/>
      <c r="D92" s="111"/>
      <c r="E92" s="104"/>
      <c r="F92" s="106"/>
      <c r="G92" s="106"/>
      <c r="H92" s="111"/>
      <c r="I92" s="111"/>
      <c r="J92" s="106"/>
      <c r="K92" s="145"/>
      <c r="L92" s="145"/>
      <c r="M92" s="145"/>
      <c r="N92" s="145"/>
    </row>
    <row r="93">
      <c r="A93" s="102" t="s">
        <v>193</v>
      </c>
      <c r="B93" s="127" t="s">
        <v>194</v>
      </c>
      <c r="C93" s="130"/>
      <c r="D93" s="108"/>
      <c r="E93" s="104"/>
      <c r="F93" s="106"/>
      <c r="G93" s="106"/>
      <c r="H93" s="108"/>
      <c r="I93" s="108"/>
      <c r="J93" s="106"/>
      <c r="K93" s="145"/>
      <c r="L93" s="145"/>
      <c r="M93" s="145"/>
      <c r="N93" s="145"/>
    </row>
    <row r="94">
      <c r="A94" s="102" t="s">
        <v>195</v>
      </c>
      <c r="B94" s="127" t="s">
        <v>196</v>
      </c>
      <c r="C94" s="104">
        <v>218</v>
      </c>
      <c r="D94" s="106">
        <v>366</v>
      </c>
      <c r="E94" s="104"/>
      <c r="F94" s="106"/>
      <c r="G94" s="106"/>
      <c r="H94" s="106">
        <v>719</v>
      </c>
      <c r="I94" s="106">
        <v>1518</v>
      </c>
      <c r="J94" s="106"/>
      <c r="K94" s="151">
        <v>17</v>
      </c>
      <c r="L94" s="151">
        <v>2</v>
      </c>
      <c r="M94" s="151">
        <v>12</v>
      </c>
      <c r="N94" s="151">
        <v>343</v>
      </c>
    </row>
    <row r="95">
      <c r="A95" s="102" t="s">
        <v>197</v>
      </c>
      <c r="B95" s="127" t="s">
        <v>198</v>
      </c>
      <c r="C95" s="104"/>
      <c r="D95" s="106"/>
      <c r="E95" s="104"/>
      <c r="F95" s="106">
        <v>2790</v>
      </c>
      <c r="G95" s="106"/>
      <c r="H95" s="106"/>
      <c r="I95" s="106"/>
      <c r="J95" s="106"/>
      <c r="K95" s="152"/>
      <c r="L95" s="145"/>
      <c r="M95" s="145"/>
      <c r="N95" s="145"/>
    </row>
    <row r="96">
      <c r="A96" s="102" t="s">
        <v>199</v>
      </c>
      <c r="B96" s="127" t="s">
        <v>200</v>
      </c>
      <c r="C96" s="104">
        <v>1165</v>
      </c>
      <c r="D96" s="106">
        <v>528</v>
      </c>
      <c r="E96" s="104"/>
      <c r="F96" s="106">
        <v>7499</v>
      </c>
      <c r="G96" s="106"/>
      <c r="H96" s="106"/>
      <c r="I96" s="106"/>
      <c r="J96" s="106"/>
      <c r="K96" s="153"/>
      <c r="L96" s="145"/>
      <c r="M96" s="145"/>
      <c r="N96" s="145"/>
    </row>
    <row r="97">
      <c r="A97" s="102" t="s">
        <v>201</v>
      </c>
      <c r="B97" s="127" t="s">
        <v>202</v>
      </c>
      <c r="C97" s="104">
        <v>205</v>
      </c>
      <c r="D97" s="106"/>
      <c r="E97" s="104"/>
      <c r="F97" s="106"/>
      <c r="G97" s="106"/>
      <c r="H97" s="106"/>
      <c r="I97" s="106"/>
      <c r="J97" s="106"/>
      <c r="K97" s="153"/>
      <c r="L97" s="145"/>
      <c r="M97" s="145"/>
      <c r="N97" s="145"/>
    </row>
    <row r="98">
      <c r="A98" s="132">
        <v>10</v>
      </c>
      <c r="B98" s="133" t="s">
        <v>203</v>
      </c>
      <c r="C98" s="101">
        <f>C99+C100+C101+C102+C103+C104+C105+C106+C107+C108+C110+C111+C112+C113+C114</f>
        <v>328</v>
      </c>
      <c r="D98" s="101">
        <f>D99+D100+D101+D102+D103+D104+D105+D106+D107+D108+D110+D111+D112+D113+D114</f>
        <v>305</v>
      </c>
      <c r="E98" s="101">
        <f>E99+E100+E101+E102+E103+E104+E105+E106+E107+E108+E110+E111+E112+E113+E114</f>
        <v>0</v>
      </c>
      <c r="F98" s="101">
        <f>F99+F100+F101+F102+F103+F104+F105+F106+F107+F108+F110+F111+F112+F113+F114</f>
        <v>5061</v>
      </c>
      <c r="G98" s="101">
        <f>G99+G100+G101+G102+G103+G104+G105+G106+G107+G108+G110+G111+G112+G113+G114</f>
        <v>0</v>
      </c>
      <c r="H98" s="101">
        <f>H99+H100+H101+H102+H103+H104+H105+H106+H107+H108+H110+H111+H112+H113+H114</f>
        <v>8576</v>
      </c>
      <c r="I98" s="101">
        <f>I99+I100+I101+I102+I103+I104+I105+I106+I107+I108+I110+I111+I112+I113+I114</f>
        <v>18049</v>
      </c>
      <c r="J98" s="101">
        <f>J99+J100+J101+J102+J103+J104+J105+J106+J107+J108+J110+J111+J112+J113+J114</f>
        <v>27299</v>
      </c>
      <c r="K98" s="101">
        <f>K99+K100+K101+K102+K103+K104+K105+K106+K107+K108+K110+K111+K112+K113+K114</f>
        <v>2</v>
      </c>
      <c r="L98" s="101">
        <f>L99+L100+L101+L102+L103+L104+L105+L106+L107+L108+L110+L111+L112+L113+L114</f>
        <v>0</v>
      </c>
      <c r="M98" s="101">
        <f>M99+M100+M101+M102+M103+M104+M105+M106+M107+M108+M110+M111+M112+M113+M114</f>
        <v>4</v>
      </c>
      <c r="N98" s="101">
        <f>N99+N100+N101+N102+N103+N104+N105+N106+N107+N108+N110+N111+N112+N113+N114</f>
        <v>3</v>
      </c>
    </row>
    <row r="99" ht="25.5">
      <c r="A99" s="102" t="s">
        <v>204</v>
      </c>
      <c r="B99" s="127" t="s">
        <v>205</v>
      </c>
      <c r="C99" s="104"/>
      <c r="D99" s="106"/>
      <c r="E99" s="104"/>
      <c r="F99" s="107">
        <v>899</v>
      </c>
      <c r="G99" s="106"/>
      <c r="H99" s="107">
        <v>8445</v>
      </c>
      <c r="I99" s="107">
        <v>17970</v>
      </c>
      <c r="J99" s="107">
        <v>27299</v>
      </c>
      <c r="K99" s="153"/>
      <c r="L99" s="145"/>
      <c r="M99" s="145"/>
      <c r="N99" s="145"/>
    </row>
    <row r="100" ht="25.5">
      <c r="A100" s="102" t="s">
        <v>206</v>
      </c>
      <c r="B100" s="127" t="s">
        <v>207</v>
      </c>
      <c r="C100" s="104"/>
      <c r="D100" s="106"/>
      <c r="E100" s="104"/>
      <c r="F100" s="111"/>
      <c r="G100" s="106"/>
      <c r="H100" s="111"/>
      <c r="I100" s="111"/>
      <c r="J100" s="111"/>
      <c r="K100" s="153"/>
      <c r="L100" s="145"/>
      <c r="M100" s="145"/>
      <c r="N100" s="145"/>
    </row>
    <row r="101" ht="25.5">
      <c r="A101" s="102" t="s">
        <v>208</v>
      </c>
      <c r="B101" s="127" t="s">
        <v>209</v>
      </c>
      <c r="C101" s="104"/>
      <c r="D101" s="106"/>
      <c r="E101" s="104"/>
      <c r="F101" s="111"/>
      <c r="G101" s="106"/>
      <c r="H101" s="111"/>
      <c r="I101" s="111"/>
      <c r="J101" s="111"/>
      <c r="K101" s="153"/>
      <c r="L101" s="145"/>
      <c r="M101" s="145"/>
      <c r="N101" s="145"/>
    </row>
    <row r="102" ht="25.5">
      <c r="A102" s="102" t="s">
        <v>210</v>
      </c>
      <c r="B102" s="127" t="s">
        <v>211</v>
      </c>
      <c r="C102" s="104"/>
      <c r="D102" s="106"/>
      <c r="E102" s="104"/>
      <c r="F102" s="111"/>
      <c r="G102" s="106"/>
      <c r="H102" s="111"/>
      <c r="I102" s="111"/>
      <c r="J102" s="111"/>
      <c r="K102" s="153"/>
      <c r="L102" s="145"/>
      <c r="M102" s="145"/>
      <c r="N102" s="145"/>
    </row>
    <row r="103" ht="25.5">
      <c r="A103" s="102" t="s">
        <v>212</v>
      </c>
      <c r="B103" s="127" t="s">
        <v>213</v>
      </c>
      <c r="C103" s="104"/>
      <c r="D103" s="106"/>
      <c r="E103" s="104"/>
      <c r="F103" s="108"/>
      <c r="G103" s="106"/>
      <c r="H103" s="108"/>
      <c r="I103" s="108"/>
      <c r="J103" s="108"/>
      <c r="K103" s="153"/>
      <c r="L103" s="145"/>
      <c r="M103" s="145"/>
      <c r="N103" s="145"/>
    </row>
    <row r="104">
      <c r="A104" s="102" t="s">
        <v>214</v>
      </c>
      <c r="B104" s="127" t="s">
        <v>215</v>
      </c>
      <c r="C104" s="104"/>
      <c r="D104" s="106"/>
      <c r="E104" s="104"/>
      <c r="F104" s="106">
        <v>201</v>
      </c>
      <c r="G104" s="106"/>
      <c r="H104" s="106"/>
      <c r="I104" s="106"/>
      <c r="J104" s="106"/>
      <c r="K104" s="153"/>
      <c r="L104" s="145"/>
      <c r="M104" s="145"/>
      <c r="N104" s="145"/>
    </row>
    <row r="105">
      <c r="A105" s="102" t="s">
        <v>216</v>
      </c>
      <c r="B105" s="127" t="s">
        <v>217</v>
      </c>
      <c r="C105" s="104">
        <v>118</v>
      </c>
      <c r="D105" s="106">
        <v>65</v>
      </c>
      <c r="E105" s="104"/>
      <c r="F105" s="106"/>
      <c r="G105" s="106"/>
      <c r="H105" s="106">
        <v>131</v>
      </c>
      <c r="I105" s="106">
        <v>79</v>
      </c>
      <c r="J105" s="106"/>
      <c r="K105" s="154">
        <v>2</v>
      </c>
      <c r="L105" s="151"/>
      <c r="M105" s="151">
        <v>4</v>
      </c>
      <c r="N105" s="151">
        <v>3</v>
      </c>
    </row>
    <row r="106">
      <c r="A106" s="102" t="s">
        <v>218</v>
      </c>
      <c r="B106" s="127" t="s">
        <v>219</v>
      </c>
      <c r="C106" s="104"/>
      <c r="D106" s="106"/>
      <c r="E106" s="104"/>
      <c r="F106" s="106">
        <v>2576</v>
      </c>
      <c r="G106" s="106"/>
      <c r="H106" s="106"/>
      <c r="I106" s="106"/>
      <c r="J106" s="106"/>
      <c r="K106" s="153"/>
      <c r="L106" s="145"/>
      <c r="M106" s="145"/>
      <c r="N106" s="145"/>
    </row>
    <row r="107" ht="25.5">
      <c r="A107" s="102" t="s">
        <v>220</v>
      </c>
      <c r="B107" s="127" t="s">
        <v>221</v>
      </c>
      <c r="C107" s="104"/>
      <c r="D107" s="106"/>
      <c r="E107" s="104"/>
      <c r="F107" s="106"/>
      <c r="G107" s="106"/>
      <c r="H107" s="106"/>
      <c r="I107" s="106"/>
      <c r="J107" s="106"/>
      <c r="K107" s="153"/>
      <c r="L107" s="145"/>
      <c r="M107" s="145"/>
      <c r="N107" s="145"/>
    </row>
    <row r="108">
      <c r="A108" s="102" t="s">
        <v>222</v>
      </c>
      <c r="B108" s="127" t="s">
        <v>223</v>
      </c>
      <c r="C108" s="128">
        <v>182</v>
      </c>
      <c r="D108" s="107">
        <v>141</v>
      </c>
      <c r="E108" s="104"/>
      <c r="F108" s="107"/>
      <c r="G108" s="106"/>
      <c r="H108" s="106"/>
      <c r="I108" s="106"/>
      <c r="J108" s="106"/>
      <c r="K108" s="153"/>
      <c r="L108" s="145"/>
      <c r="M108" s="145"/>
      <c r="N108" s="145"/>
    </row>
    <row r="109" ht="25.5">
      <c r="A109" s="102" t="s">
        <v>224</v>
      </c>
      <c r="B109" s="127" t="s">
        <v>225</v>
      </c>
      <c r="C109" s="130"/>
      <c r="D109" s="108"/>
      <c r="E109" s="104"/>
      <c r="F109" s="108"/>
      <c r="G109" s="106"/>
      <c r="H109" s="106"/>
      <c r="I109" s="106"/>
      <c r="J109" s="106"/>
      <c r="K109" s="153"/>
      <c r="L109" s="145"/>
      <c r="M109" s="145"/>
      <c r="N109" s="145"/>
    </row>
    <row r="110" ht="25.5">
      <c r="A110" s="102" t="s">
        <v>226</v>
      </c>
      <c r="B110" s="127" t="s">
        <v>227</v>
      </c>
      <c r="C110" s="104"/>
      <c r="D110" s="106"/>
      <c r="E110" s="104"/>
      <c r="F110" s="106"/>
      <c r="G110" s="106"/>
      <c r="H110" s="106"/>
      <c r="I110" s="106"/>
      <c r="J110" s="106"/>
      <c r="K110" s="153"/>
      <c r="L110" s="145"/>
      <c r="M110" s="145"/>
      <c r="N110" s="145"/>
    </row>
    <row r="111" ht="25.5">
      <c r="A111" s="102" t="s">
        <v>228</v>
      </c>
      <c r="B111" s="127" t="s">
        <v>229</v>
      </c>
      <c r="C111" s="104"/>
      <c r="D111" s="106"/>
      <c r="E111" s="104"/>
      <c r="F111" s="106"/>
      <c r="G111" s="106"/>
      <c r="H111" s="106"/>
      <c r="I111" s="106"/>
      <c r="J111" s="106"/>
      <c r="K111" s="153"/>
      <c r="L111" s="145"/>
      <c r="M111" s="145"/>
      <c r="N111" s="145"/>
    </row>
    <row r="112">
      <c r="A112" s="102" t="s">
        <v>230</v>
      </c>
      <c r="B112" s="127" t="s">
        <v>231</v>
      </c>
      <c r="C112" s="104"/>
      <c r="D112" s="106"/>
      <c r="E112" s="104"/>
      <c r="F112" s="106">
        <v>1385</v>
      </c>
      <c r="G112" s="106"/>
      <c r="H112" s="106"/>
      <c r="I112" s="106"/>
      <c r="J112" s="106"/>
      <c r="K112" s="153"/>
      <c r="L112" s="145"/>
      <c r="M112" s="145"/>
      <c r="N112" s="145"/>
    </row>
    <row r="113">
      <c r="A113" s="102" t="s">
        <v>232</v>
      </c>
      <c r="B113" s="127" t="s">
        <v>233</v>
      </c>
      <c r="C113" s="104"/>
      <c r="D113" s="106">
        <v>71</v>
      </c>
      <c r="E113" s="104"/>
      <c r="F113" s="106"/>
      <c r="G113" s="106"/>
      <c r="H113" s="106"/>
      <c r="I113" s="106"/>
      <c r="J113" s="106"/>
      <c r="K113" s="153"/>
      <c r="L113" s="145"/>
      <c r="M113" s="145"/>
      <c r="N113" s="145"/>
    </row>
    <row r="114">
      <c r="A114" s="102" t="s">
        <v>234</v>
      </c>
      <c r="B114" s="127" t="s">
        <v>235</v>
      </c>
      <c r="C114" s="104">
        <v>28</v>
      </c>
      <c r="D114" s="106">
        <v>28</v>
      </c>
      <c r="E114" s="104"/>
      <c r="F114" s="106"/>
      <c r="G114" s="106"/>
      <c r="H114" s="106"/>
      <c r="I114" s="106"/>
      <c r="J114" s="106"/>
      <c r="K114" s="153"/>
      <c r="L114" s="145"/>
      <c r="M114" s="145"/>
      <c r="N114" s="145"/>
    </row>
    <row r="115">
      <c r="A115" s="132">
        <v>11</v>
      </c>
      <c r="B115" s="133" t="s">
        <v>236</v>
      </c>
      <c r="C115" s="101">
        <f>C116+C118+C120+C121+C122+C123+C124</f>
        <v>451</v>
      </c>
      <c r="D115" s="101">
        <f>D116+D118+D120+D121+D122+D123+D124</f>
        <v>918</v>
      </c>
      <c r="E115" s="101">
        <f>E116+E118+E120+E121+E122+E123+E124</f>
        <v>0</v>
      </c>
      <c r="F115" s="101">
        <f>F116+F118+F120+F121+F122+F123+F124</f>
        <v>4770</v>
      </c>
      <c r="G115" s="101">
        <f>G116+G118+G120+G121+G122+G123+G124</f>
        <v>0</v>
      </c>
      <c r="H115" s="101">
        <f>H116+H118+H120+H121+H122+H123+H124</f>
        <v>4571</v>
      </c>
      <c r="I115" s="101">
        <f>I116+I118+I120+I121+I122+I123+I124</f>
        <v>38809</v>
      </c>
      <c r="J115" s="101">
        <f>J116+J118+J120+J121+J122+J123+J124</f>
        <v>6304</v>
      </c>
      <c r="K115" s="101">
        <f>K116+K118+K120+K121+K122+K123+K124</f>
        <v>0</v>
      </c>
      <c r="L115" s="101">
        <f>L116+L118+L120+L121+L122+L123+L124</f>
        <v>0</v>
      </c>
      <c r="M115" s="101">
        <f>M116+M118+M120+M121+M122+M123+M124</f>
        <v>0</v>
      </c>
      <c r="N115" s="101">
        <f>N116+N118+N120+N121+N122+N123+N124</f>
        <v>0</v>
      </c>
    </row>
    <row r="116">
      <c r="A116" s="102" t="s">
        <v>237</v>
      </c>
      <c r="B116" s="127" t="s">
        <v>238</v>
      </c>
      <c r="C116" s="104"/>
      <c r="D116" s="106"/>
      <c r="E116" s="104"/>
      <c r="F116" s="107">
        <v>1592</v>
      </c>
      <c r="G116" s="106"/>
      <c r="H116" s="107">
        <v>4511</v>
      </c>
      <c r="I116" s="107">
        <v>38729</v>
      </c>
      <c r="J116" s="107">
        <v>6304</v>
      </c>
      <c r="K116" s="153"/>
      <c r="L116" s="145"/>
      <c r="M116" s="145"/>
      <c r="N116" s="145"/>
    </row>
    <row r="117">
      <c r="A117" s="102" t="s">
        <v>239</v>
      </c>
      <c r="B117" s="127" t="s">
        <v>240</v>
      </c>
      <c r="C117" s="128"/>
      <c r="D117" s="107"/>
      <c r="E117" s="104"/>
      <c r="F117" s="108"/>
      <c r="G117" s="106"/>
      <c r="H117" s="111"/>
      <c r="I117" s="111"/>
      <c r="J117" s="108"/>
      <c r="K117" s="153"/>
      <c r="L117" s="145"/>
      <c r="M117" s="145"/>
      <c r="N117" s="145"/>
    </row>
    <row r="118">
      <c r="A118" s="102" t="s">
        <v>241</v>
      </c>
      <c r="B118" s="127" t="s">
        <v>242</v>
      </c>
      <c r="C118" s="128">
        <v>318</v>
      </c>
      <c r="D118" s="107">
        <v>861</v>
      </c>
      <c r="E118" s="104"/>
      <c r="F118" s="106"/>
      <c r="G118" s="106"/>
      <c r="H118" s="107">
        <v>60</v>
      </c>
      <c r="I118" s="107">
        <v>80</v>
      </c>
      <c r="J118" s="106"/>
      <c r="K118" s="153"/>
      <c r="L118" s="145"/>
      <c r="M118" s="145"/>
      <c r="N118" s="145"/>
    </row>
    <row r="119">
      <c r="A119" s="102" t="s">
        <v>243</v>
      </c>
      <c r="B119" s="127" t="s">
        <v>244</v>
      </c>
      <c r="C119" s="130"/>
      <c r="D119" s="108"/>
      <c r="E119" s="104"/>
      <c r="F119" s="106"/>
      <c r="G119" s="106"/>
      <c r="H119" s="108"/>
      <c r="I119" s="108"/>
      <c r="J119" s="106"/>
      <c r="K119" s="153"/>
      <c r="L119" s="145"/>
      <c r="M119" s="145"/>
      <c r="N119" s="145"/>
    </row>
    <row r="120">
      <c r="A120" s="102" t="s">
        <v>245</v>
      </c>
      <c r="B120" s="127" t="s">
        <v>246</v>
      </c>
      <c r="C120" s="104"/>
      <c r="D120" s="106"/>
      <c r="E120" s="104"/>
      <c r="F120" s="106">
        <v>1990</v>
      </c>
      <c r="G120" s="106"/>
      <c r="H120" s="106"/>
      <c r="I120" s="106"/>
      <c r="J120" s="106"/>
      <c r="K120" s="153"/>
      <c r="L120" s="145"/>
      <c r="M120" s="145"/>
      <c r="N120" s="145"/>
    </row>
    <row r="121">
      <c r="A121" s="102" t="s">
        <v>247</v>
      </c>
      <c r="B121" s="127" t="s">
        <v>248</v>
      </c>
      <c r="C121" s="104"/>
      <c r="D121" s="106"/>
      <c r="E121" s="104"/>
      <c r="F121" s="106">
        <v>1183</v>
      </c>
      <c r="G121" s="106"/>
      <c r="H121" s="106"/>
      <c r="I121" s="106"/>
      <c r="J121" s="106"/>
      <c r="K121" s="153"/>
      <c r="L121" s="145"/>
      <c r="M121" s="145"/>
      <c r="N121" s="145"/>
    </row>
    <row r="122">
      <c r="A122" s="102" t="s">
        <v>249</v>
      </c>
      <c r="B122" s="127" t="s">
        <v>250</v>
      </c>
      <c r="C122" s="104">
        <v>58</v>
      </c>
      <c r="D122" s="106">
        <v>7</v>
      </c>
      <c r="E122" s="104"/>
      <c r="F122" s="106">
        <v>5</v>
      </c>
      <c r="G122" s="106"/>
      <c r="H122" s="106"/>
      <c r="I122" s="106"/>
      <c r="J122" s="106"/>
      <c r="K122" s="153"/>
      <c r="L122" s="145"/>
      <c r="M122" s="145"/>
      <c r="N122" s="145"/>
    </row>
    <row r="123">
      <c r="A123" s="102" t="s">
        <v>251</v>
      </c>
      <c r="B123" s="127" t="s">
        <v>252</v>
      </c>
      <c r="C123" s="104">
        <v>75</v>
      </c>
      <c r="D123" s="106">
        <v>50</v>
      </c>
      <c r="E123" s="104"/>
      <c r="F123" s="106"/>
      <c r="G123" s="106"/>
      <c r="H123" s="106"/>
      <c r="I123" s="106"/>
      <c r="J123" s="106"/>
      <c r="K123" s="153"/>
      <c r="L123" s="145"/>
      <c r="M123" s="145"/>
      <c r="N123" s="145"/>
    </row>
    <row r="124">
      <c r="A124" s="102" t="s">
        <v>253</v>
      </c>
      <c r="B124" s="127" t="s">
        <v>233</v>
      </c>
      <c r="C124" s="104"/>
      <c r="D124" s="106"/>
      <c r="E124" s="104"/>
      <c r="F124" s="106"/>
      <c r="G124" s="106"/>
      <c r="H124" s="106"/>
      <c r="I124" s="106"/>
      <c r="J124" s="106"/>
      <c r="K124" s="153"/>
      <c r="L124" s="145"/>
      <c r="M124" s="145"/>
      <c r="N124" s="145"/>
    </row>
    <row r="125">
      <c r="A125" s="132">
        <v>12</v>
      </c>
      <c r="B125" s="133" t="s">
        <v>254</v>
      </c>
      <c r="C125" s="101">
        <f>C126+C127+C128+C130+C131</f>
        <v>1999</v>
      </c>
      <c r="D125" s="101">
        <f>D126+D127+D128+D130+D131</f>
        <v>2307</v>
      </c>
      <c r="E125" s="101">
        <f>E126+E127+E128+E130+E131</f>
        <v>0</v>
      </c>
      <c r="F125" s="101">
        <f>F126+F127+F128+F130+F131</f>
        <v>1301</v>
      </c>
      <c r="G125" s="101">
        <f>G126+G127+G128+G130+G131</f>
        <v>0</v>
      </c>
      <c r="H125" s="101">
        <f>H126+H127+H128+H130+H131</f>
        <v>9476</v>
      </c>
      <c r="I125" s="101">
        <f>I126+I127+I128+I130+I131</f>
        <v>63131</v>
      </c>
      <c r="J125" s="101">
        <f>J126+J127+J128+J130+J131</f>
        <v>668</v>
      </c>
      <c r="K125" s="101">
        <f>K126+K127+K128+K130+K131</f>
        <v>0</v>
      </c>
      <c r="L125" s="101">
        <f>L126+L127+L128+L130+L131</f>
        <v>0</v>
      </c>
      <c r="M125" s="101">
        <f>M126+M127+M128+M130+M131</f>
        <v>0</v>
      </c>
      <c r="N125" s="101">
        <f>N126+N127+N128+N130+N131</f>
        <v>0</v>
      </c>
    </row>
    <row r="126" ht="25.5">
      <c r="A126" s="102" t="s">
        <v>255</v>
      </c>
      <c r="B126" s="127" t="s">
        <v>256</v>
      </c>
      <c r="C126" s="104"/>
      <c r="D126" s="106"/>
      <c r="E126" s="104"/>
      <c r="F126" s="107">
        <v>1301</v>
      </c>
      <c r="G126" s="106"/>
      <c r="H126" s="107">
        <v>9271</v>
      </c>
      <c r="I126" s="107">
        <v>62816</v>
      </c>
      <c r="J126" s="107">
        <v>668</v>
      </c>
      <c r="K126" s="153"/>
      <c r="L126" s="145"/>
      <c r="M126" s="145"/>
      <c r="N126" s="145"/>
    </row>
    <row r="127" ht="25.5">
      <c r="A127" s="102" t="s">
        <v>257</v>
      </c>
      <c r="B127" s="127" t="s">
        <v>258</v>
      </c>
      <c r="C127" s="104"/>
      <c r="D127" s="106"/>
      <c r="E127" s="104"/>
      <c r="F127" s="108"/>
      <c r="G127" s="106"/>
      <c r="H127" s="108"/>
      <c r="I127" s="108"/>
      <c r="J127" s="108"/>
      <c r="K127" s="153"/>
      <c r="L127" s="145"/>
      <c r="M127" s="145"/>
      <c r="N127" s="145"/>
    </row>
    <row r="128">
      <c r="A128" s="102" t="s">
        <v>259</v>
      </c>
      <c r="B128" s="127" t="s">
        <v>260</v>
      </c>
      <c r="C128" s="128">
        <v>1999</v>
      </c>
      <c r="D128" s="107">
        <v>2279</v>
      </c>
      <c r="E128" s="104"/>
      <c r="F128" s="106"/>
      <c r="G128" s="106"/>
      <c r="H128" s="107">
        <v>205</v>
      </c>
      <c r="I128" s="107">
        <v>315</v>
      </c>
      <c r="J128" s="106"/>
      <c r="K128" s="153"/>
      <c r="L128" s="145"/>
      <c r="M128" s="145"/>
      <c r="N128" s="145"/>
    </row>
    <row r="129">
      <c r="A129" s="102" t="s">
        <v>261</v>
      </c>
      <c r="B129" s="127" t="s">
        <v>262</v>
      </c>
      <c r="C129" s="130"/>
      <c r="D129" s="108"/>
      <c r="E129" s="104"/>
      <c r="F129" s="106"/>
      <c r="G129" s="106"/>
      <c r="H129" s="108"/>
      <c r="I129" s="108"/>
      <c r="J129" s="106"/>
      <c r="K129" s="153"/>
      <c r="L129" s="145"/>
      <c r="M129" s="145"/>
      <c r="N129" s="145"/>
    </row>
    <row r="130">
      <c r="A130" s="102" t="s">
        <v>263</v>
      </c>
      <c r="B130" s="127" t="s">
        <v>264</v>
      </c>
      <c r="C130" s="104"/>
      <c r="D130" s="106"/>
      <c r="E130" s="104"/>
      <c r="F130" s="106"/>
      <c r="G130" s="106"/>
      <c r="H130" s="106"/>
      <c r="I130" s="106"/>
      <c r="J130" s="106"/>
      <c r="K130" s="153"/>
      <c r="L130" s="145"/>
      <c r="M130" s="145"/>
      <c r="N130" s="145"/>
    </row>
    <row r="131">
      <c r="A131" s="102" t="s">
        <v>265</v>
      </c>
      <c r="B131" s="127" t="s">
        <v>266</v>
      </c>
      <c r="C131" s="104"/>
      <c r="D131" s="106">
        <v>28</v>
      </c>
      <c r="E131" s="104"/>
      <c r="F131" s="106"/>
      <c r="G131" s="106"/>
      <c r="H131" s="106"/>
      <c r="I131" s="106"/>
      <c r="J131" s="106"/>
      <c r="K131" s="153"/>
      <c r="L131" s="145"/>
      <c r="M131" s="145"/>
      <c r="N131" s="145"/>
    </row>
    <row r="132">
      <c r="A132" s="132">
        <v>13</v>
      </c>
      <c r="B132" s="133" t="s">
        <v>267</v>
      </c>
      <c r="C132" s="101">
        <f>C133+C134+C135+C136</f>
        <v>175</v>
      </c>
      <c r="D132" s="101">
        <f>D133+D134+D135+D136</f>
        <v>1138</v>
      </c>
      <c r="E132" s="101">
        <f>E133+E134+E135+E136</f>
        <v>0</v>
      </c>
      <c r="F132" s="101">
        <f>F133+F134+F135+F136</f>
        <v>17589</v>
      </c>
      <c r="G132" s="101">
        <f>G133+G134+G135+G136</f>
        <v>0</v>
      </c>
      <c r="H132" s="101">
        <f>H133+H134+H135+H136</f>
        <v>20144</v>
      </c>
      <c r="I132" s="101">
        <f>I133+I134+I135+I136</f>
        <v>159229</v>
      </c>
      <c r="J132" s="101">
        <f>J133+J134+J135+J136</f>
        <v>2365</v>
      </c>
      <c r="K132" s="101">
        <f>K133+K134+K135+K136</f>
        <v>0</v>
      </c>
      <c r="L132" s="101">
        <f>L133+L134+L135+L136</f>
        <v>0</v>
      </c>
      <c r="M132" s="101">
        <f>M133+M134+M135+M136</f>
        <v>0</v>
      </c>
      <c r="N132" s="101">
        <f>N133+N134+N135+N136</f>
        <v>0</v>
      </c>
    </row>
    <row r="133">
      <c r="A133" s="102" t="s">
        <v>268</v>
      </c>
      <c r="B133" s="127" t="s">
        <v>269</v>
      </c>
      <c r="C133" s="104"/>
      <c r="D133" s="106"/>
      <c r="E133" s="104"/>
      <c r="F133" s="106">
        <v>16411</v>
      </c>
      <c r="G133" s="106"/>
      <c r="H133" s="106">
        <v>20124</v>
      </c>
      <c r="I133" s="106">
        <v>159134</v>
      </c>
      <c r="J133" s="106">
        <v>2365</v>
      </c>
      <c r="K133" s="153"/>
      <c r="L133" s="145"/>
      <c r="M133" s="145"/>
      <c r="N133" s="145"/>
    </row>
    <row r="134">
      <c r="A134" s="102" t="s">
        <v>270</v>
      </c>
      <c r="B134" s="127" t="s">
        <v>271</v>
      </c>
      <c r="C134" s="104"/>
      <c r="D134" s="106">
        <v>597</v>
      </c>
      <c r="E134" s="104"/>
      <c r="F134" s="106"/>
      <c r="G134" s="106"/>
      <c r="H134" s="106">
        <v>20</v>
      </c>
      <c r="I134" s="106">
        <v>95</v>
      </c>
      <c r="J134" s="106"/>
      <c r="K134" s="153"/>
      <c r="L134" s="145"/>
      <c r="M134" s="145"/>
      <c r="N134" s="145"/>
    </row>
    <row r="135" ht="25.5">
      <c r="A135" s="102" t="s">
        <v>272</v>
      </c>
      <c r="B135" s="127" t="s">
        <v>273</v>
      </c>
      <c r="C135" s="104"/>
      <c r="D135" s="106"/>
      <c r="E135" s="104"/>
      <c r="F135" s="106">
        <v>1178</v>
      </c>
      <c r="G135" s="106"/>
      <c r="H135" s="106"/>
      <c r="I135" s="106"/>
      <c r="J135" s="106"/>
      <c r="K135" s="153"/>
      <c r="L135" s="145"/>
      <c r="M135" s="145"/>
      <c r="N135" s="145"/>
    </row>
    <row r="136" ht="25.5">
      <c r="A136" s="102" t="s">
        <v>274</v>
      </c>
      <c r="B136" s="127" t="s">
        <v>275</v>
      </c>
      <c r="C136" s="104">
        <v>175</v>
      </c>
      <c r="D136" s="106">
        <v>541</v>
      </c>
      <c r="E136" s="104"/>
      <c r="F136" s="106"/>
      <c r="G136" s="106"/>
      <c r="H136" s="106"/>
      <c r="I136" s="106"/>
      <c r="J136" s="106"/>
      <c r="K136" s="153"/>
      <c r="L136" s="145"/>
      <c r="M136" s="145"/>
      <c r="N136" s="145"/>
    </row>
    <row r="137">
      <c r="A137" s="132">
        <v>14</v>
      </c>
      <c r="B137" s="133" t="s">
        <v>276</v>
      </c>
      <c r="C137" s="101">
        <f>C138+C140+C142+C143+C144+C145+C146+C147+C148</f>
        <v>1728</v>
      </c>
      <c r="D137" s="101">
        <f>D138+D140+D142+D143+D144+D145+D146+D147+D148</f>
        <v>2212</v>
      </c>
      <c r="E137" s="101">
        <f>E138+E140+E142+E143+E144+E145+E146+E147+E148</f>
        <v>0</v>
      </c>
      <c r="F137" s="101">
        <f>F138+F140+F142+F143+F144+F145+F146+F147+F148</f>
        <v>52249</v>
      </c>
      <c r="G137" s="101">
        <f>G138+G140+G142+G143+G144+G145+G146+G147+G148</f>
        <v>0</v>
      </c>
      <c r="H137" s="101">
        <f>H138+H140+H142+H143+H144+H145+H146+H147+H148</f>
        <v>10480</v>
      </c>
      <c r="I137" s="101">
        <f>I138+I140+I142+I143+I144+I145+I146+I147+I148</f>
        <v>45226</v>
      </c>
      <c r="J137" s="101">
        <f>J138+J140+J142+J143+J144+J145+J146+J147+J148</f>
        <v>18520</v>
      </c>
      <c r="K137" s="101">
        <f>K138+K140+K142+K143+K144+K145+K146+K147+K148</f>
        <v>0</v>
      </c>
      <c r="L137" s="101">
        <f>L138+L140+L142+L143+L144+L145+L146+L147+L148</f>
        <v>0</v>
      </c>
      <c r="M137" s="101">
        <f>M138+M140+M142+M143+M144+M145+M146+M147+M148</f>
        <v>0</v>
      </c>
      <c r="N137" s="101">
        <f>N138+N140+N142+N143+N144+N145+N146+N147+N148</f>
        <v>0</v>
      </c>
    </row>
    <row r="138">
      <c r="A138" s="102" t="s">
        <v>277</v>
      </c>
      <c r="B138" s="127" t="s">
        <v>278</v>
      </c>
      <c r="C138" s="104"/>
      <c r="D138" s="106"/>
      <c r="E138" s="104"/>
      <c r="F138" s="107">
        <v>35657</v>
      </c>
      <c r="G138" s="106"/>
      <c r="H138" s="107">
        <v>10330</v>
      </c>
      <c r="I138" s="107">
        <v>45126</v>
      </c>
      <c r="J138" s="107">
        <v>18520</v>
      </c>
      <c r="K138" s="153"/>
      <c r="L138" s="145"/>
      <c r="M138" s="145"/>
      <c r="N138" s="145"/>
    </row>
    <row r="139">
      <c r="A139" s="102" t="s">
        <v>279</v>
      </c>
      <c r="B139" s="127" t="s">
        <v>280</v>
      </c>
      <c r="C139" s="128"/>
      <c r="D139" s="107"/>
      <c r="E139" s="104"/>
      <c r="F139" s="108"/>
      <c r="G139" s="106"/>
      <c r="H139" s="111"/>
      <c r="I139" s="111"/>
      <c r="J139" s="108"/>
      <c r="K139" s="153"/>
      <c r="L139" s="145"/>
      <c r="M139" s="145"/>
      <c r="N139" s="145"/>
    </row>
    <row r="140">
      <c r="A140" s="102" t="s">
        <v>281</v>
      </c>
      <c r="B140" s="127" t="s">
        <v>282</v>
      </c>
      <c r="C140" s="128">
        <v>860</v>
      </c>
      <c r="D140" s="107">
        <v>286</v>
      </c>
      <c r="E140" s="104"/>
      <c r="F140" s="106"/>
      <c r="G140" s="106"/>
      <c r="H140" s="107">
        <v>150</v>
      </c>
      <c r="I140" s="107">
        <v>100</v>
      </c>
      <c r="J140" s="106"/>
      <c r="K140" s="153"/>
      <c r="L140" s="145"/>
      <c r="M140" s="145"/>
      <c r="N140" s="145"/>
    </row>
    <row r="141">
      <c r="A141" s="102" t="s">
        <v>283</v>
      </c>
      <c r="B141" s="127" t="s">
        <v>284</v>
      </c>
      <c r="C141" s="130"/>
      <c r="D141" s="108"/>
      <c r="E141" s="104"/>
      <c r="F141" s="106"/>
      <c r="G141" s="106"/>
      <c r="H141" s="108"/>
      <c r="I141" s="108"/>
      <c r="J141" s="106"/>
      <c r="K141" s="153"/>
      <c r="L141" s="145"/>
      <c r="M141" s="145"/>
      <c r="N141" s="145"/>
    </row>
    <row r="142">
      <c r="A142" s="102" t="s">
        <v>285</v>
      </c>
      <c r="B142" s="127" t="s">
        <v>286</v>
      </c>
      <c r="C142" s="128">
        <v>505</v>
      </c>
      <c r="D142" s="107">
        <v>911</v>
      </c>
      <c r="E142" s="104"/>
      <c r="F142" s="107">
        <v>4500</v>
      </c>
      <c r="G142" s="106"/>
      <c r="H142" s="106"/>
      <c r="I142" s="106"/>
      <c r="J142" s="106"/>
      <c r="K142" s="153"/>
      <c r="L142" s="145"/>
      <c r="M142" s="145"/>
      <c r="N142" s="145"/>
    </row>
    <row r="143">
      <c r="A143" s="102" t="s">
        <v>287</v>
      </c>
      <c r="B143" s="127" t="s">
        <v>288</v>
      </c>
      <c r="C143" s="135"/>
      <c r="D143" s="111"/>
      <c r="E143" s="104"/>
      <c r="F143" s="111"/>
      <c r="G143" s="106"/>
      <c r="H143" s="106"/>
      <c r="I143" s="106"/>
      <c r="J143" s="106"/>
      <c r="K143" s="153"/>
      <c r="L143" s="145"/>
      <c r="M143" s="145"/>
      <c r="N143" s="145"/>
    </row>
    <row r="144">
      <c r="A144" s="102" t="s">
        <v>289</v>
      </c>
      <c r="B144" s="127" t="s">
        <v>290</v>
      </c>
      <c r="C144" s="130"/>
      <c r="D144" s="108"/>
      <c r="E144" s="104"/>
      <c r="F144" s="108"/>
      <c r="G144" s="106"/>
      <c r="H144" s="106"/>
      <c r="I144" s="106"/>
      <c r="J144" s="106"/>
      <c r="K144" s="153"/>
      <c r="L144" s="145"/>
      <c r="M144" s="145"/>
      <c r="N144" s="145"/>
    </row>
    <row r="145">
      <c r="A145" s="102" t="s">
        <v>291</v>
      </c>
      <c r="B145" s="127" t="s">
        <v>292</v>
      </c>
      <c r="C145" s="104"/>
      <c r="D145" s="106"/>
      <c r="E145" s="104"/>
      <c r="F145" s="106">
        <v>5820</v>
      </c>
      <c r="G145" s="106"/>
      <c r="H145" s="106"/>
      <c r="I145" s="106"/>
      <c r="J145" s="106"/>
      <c r="K145" s="153"/>
      <c r="L145" s="145"/>
      <c r="M145" s="145"/>
      <c r="N145" s="145"/>
    </row>
    <row r="146" ht="25.5">
      <c r="A146" s="102" t="s">
        <v>293</v>
      </c>
      <c r="B146" s="127" t="s">
        <v>294</v>
      </c>
      <c r="C146" s="104"/>
      <c r="D146" s="106"/>
      <c r="E146" s="104"/>
      <c r="F146" s="106">
        <v>6272</v>
      </c>
      <c r="G146" s="106"/>
      <c r="H146" s="106"/>
      <c r="I146" s="106"/>
      <c r="J146" s="106"/>
      <c r="K146" s="153"/>
      <c r="L146" s="145"/>
      <c r="M146" s="145"/>
      <c r="N146" s="145"/>
    </row>
    <row r="147">
      <c r="A147" s="102" t="s">
        <v>295</v>
      </c>
      <c r="B147" s="127" t="s">
        <v>296</v>
      </c>
      <c r="C147" s="104">
        <v>204</v>
      </c>
      <c r="D147" s="106">
        <v>814</v>
      </c>
      <c r="E147" s="104"/>
      <c r="F147" s="106"/>
      <c r="G147" s="106"/>
      <c r="H147" s="106"/>
      <c r="I147" s="106"/>
      <c r="J147" s="106"/>
      <c r="K147" s="153"/>
      <c r="L147" s="145"/>
      <c r="M147" s="145"/>
      <c r="N147" s="145"/>
    </row>
    <row r="148">
      <c r="A148" s="102" t="s">
        <v>297</v>
      </c>
      <c r="B148" s="127" t="s">
        <v>298</v>
      </c>
      <c r="C148" s="104">
        <v>159</v>
      </c>
      <c r="D148" s="106">
        <v>201</v>
      </c>
      <c r="E148" s="104"/>
      <c r="F148" s="106"/>
      <c r="G148" s="106"/>
      <c r="H148" s="106"/>
      <c r="I148" s="106"/>
      <c r="J148" s="106"/>
      <c r="K148" s="153"/>
      <c r="L148" s="145"/>
      <c r="M148" s="145"/>
      <c r="N148" s="145"/>
    </row>
    <row r="149">
      <c r="A149" s="132">
        <v>15</v>
      </c>
      <c r="B149" s="133" t="s">
        <v>299</v>
      </c>
      <c r="C149" s="101">
        <f>C150+C151</f>
        <v>9403</v>
      </c>
      <c r="D149" s="101">
        <f>D150+D151</f>
        <v>37040</v>
      </c>
      <c r="E149" s="101">
        <f>E150+E151</f>
        <v>0</v>
      </c>
      <c r="F149" s="101">
        <f>F150+F151</f>
        <v>0</v>
      </c>
      <c r="G149" s="101">
        <f>G150+G151</f>
        <v>0</v>
      </c>
      <c r="H149" s="101">
        <f>H150+H151</f>
        <v>770</v>
      </c>
      <c r="I149" s="101">
        <f>I150+I151</f>
        <v>3900</v>
      </c>
      <c r="J149" s="101">
        <f>J150+J151</f>
        <v>0</v>
      </c>
      <c r="K149" s="101">
        <f>K150+K151</f>
        <v>0</v>
      </c>
      <c r="L149" s="101">
        <f>L150+L151</f>
        <v>0</v>
      </c>
      <c r="M149" s="101">
        <f>M150+M151</f>
        <v>0</v>
      </c>
      <c r="N149" s="101">
        <f>N150+N151</f>
        <v>0</v>
      </c>
    </row>
    <row r="150">
      <c r="A150" s="102" t="s">
        <v>300</v>
      </c>
      <c r="B150" s="127" t="s">
        <v>301</v>
      </c>
      <c r="C150" s="104">
        <v>9264</v>
      </c>
      <c r="D150" s="106">
        <v>36892</v>
      </c>
      <c r="E150" s="104"/>
      <c r="F150" s="106"/>
      <c r="G150" s="106"/>
      <c r="H150" s="106">
        <v>770</v>
      </c>
      <c r="I150" s="106">
        <v>3900</v>
      </c>
      <c r="J150" s="106"/>
      <c r="K150" s="153"/>
      <c r="L150" s="145"/>
      <c r="M150" s="145"/>
      <c r="N150" s="145"/>
    </row>
    <row r="151">
      <c r="A151" s="102" t="s">
        <v>302</v>
      </c>
      <c r="B151" s="127" t="s">
        <v>303</v>
      </c>
      <c r="C151" s="104">
        <v>139</v>
      </c>
      <c r="D151" s="106">
        <v>148</v>
      </c>
      <c r="E151" s="104"/>
      <c r="F151" s="106"/>
      <c r="G151" s="106"/>
      <c r="H151" s="106"/>
      <c r="I151" s="106"/>
      <c r="J151" s="106"/>
      <c r="K151" s="153"/>
      <c r="L151" s="145"/>
      <c r="M151" s="145"/>
      <c r="N151" s="145"/>
    </row>
    <row r="152">
      <c r="A152" s="132">
        <v>16</v>
      </c>
      <c r="B152" s="133" t="s">
        <v>304</v>
      </c>
      <c r="C152" s="101">
        <f>C153+C154+C155+C156+C157+C158+C159+C160</f>
        <v>308</v>
      </c>
      <c r="D152" s="101">
        <f>D153+D154+D155+D156+D157+D158+D159+D160</f>
        <v>307</v>
      </c>
      <c r="E152" s="101">
        <f>E153+E154+E155+E156+E157+E158+E159+E160</f>
        <v>0</v>
      </c>
      <c r="F152" s="101">
        <f>F153+F154+F155+F156+F157+F158+F159+F160</f>
        <v>2332</v>
      </c>
      <c r="G152" s="101">
        <f>G153+G154+G155+G156+G157+G158+G159+G160</f>
        <v>0</v>
      </c>
      <c r="H152" s="101">
        <f>H153+H154+H155+H156+H157+H158+H159+H160</f>
        <v>14383</v>
      </c>
      <c r="I152" s="101">
        <f>I153+I154+I155+I156+I157+I158+I159+I160</f>
        <v>3129</v>
      </c>
      <c r="J152" s="101">
        <f>J153+J154+J155+J156+J157+J158+J159+J160</f>
        <v>39522</v>
      </c>
      <c r="K152" s="101">
        <f>K153+K154+K155+K156+K157+K158+K159+K160</f>
        <v>0</v>
      </c>
      <c r="L152" s="101">
        <f>L153+L154+L155+L156+L157+L158+L159+L160</f>
        <v>0</v>
      </c>
      <c r="M152" s="101">
        <f>M153+M154+M155+M156+M157+M158+M159+M160</f>
        <v>0</v>
      </c>
      <c r="N152" s="101">
        <f>N153+N154+N155+N156+N157+N158+N159+N160</f>
        <v>0</v>
      </c>
    </row>
    <row r="153">
      <c r="A153" s="102" t="s">
        <v>305</v>
      </c>
      <c r="B153" s="127" t="s">
        <v>269</v>
      </c>
      <c r="C153" s="104"/>
      <c r="D153" s="106"/>
      <c r="E153" s="104"/>
      <c r="F153" s="106">
        <v>2332</v>
      </c>
      <c r="G153" s="106"/>
      <c r="H153" s="106">
        <v>14383</v>
      </c>
      <c r="I153" s="106">
        <v>3129</v>
      </c>
      <c r="J153" s="106">
        <v>39522</v>
      </c>
      <c r="K153" s="153"/>
      <c r="L153" s="145"/>
      <c r="M153" s="145"/>
      <c r="N153" s="145"/>
    </row>
    <row r="154" ht="25.5">
      <c r="A154" s="102" t="s">
        <v>306</v>
      </c>
      <c r="B154" s="127" t="s">
        <v>307</v>
      </c>
      <c r="C154" s="104"/>
      <c r="D154" s="106"/>
      <c r="E154" s="104"/>
      <c r="F154" s="106"/>
      <c r="G154" s="106"/>
      <c r="H154" s="106"/>
      <c r="I154" s="106"/>
      <c r="J154" s="106"/>
      <c r="K154" s="153"/>
      <c r="L154" s="145"/>
      <c r="M154" s="145"/>
      <c r="N154" s="145"/>
    </row>
    <row r="155" ht="25.5">
      <c r="A155" s="102" t="s">
        <v>308</v>
      </c>
      <c r="B155" s="127" t="s">
        <v>309</v>
      </c>
      <c r="C155" s="104"/>
      <c r="D155" s="106"/>
      <c r="E155" s="104"/>
      <c r="F155" s="106"/>
      <c r="G155" s="106"/>
      <c r="H155" s="106"/>
      <c r="I155" s="106"/>
      <c r="J155" s="106"/>
      <c r="K155" s="153"/>
      <c r="L155" s="145"/>
      <c r="M155" s="145"/>
      <c r="N155" s="145"/>
    </row>
    <row r="156" ht="25.5">
      <c r="A156" s="102" t="s">
        <v>310</v>
      </c>
      <c r="B156" s="127" t="s">
        <v>311</v>
      </c>
      <c r="C156" s="104"/>
      <c r="D156" s="106"/>
      <c r="E156" s="104"/>
      <c r="F156" s="106"/>
      <c r="G156" s="106"/>
      <c r="H156" s="106"/>
      <c r="I156" s="106"/>
      <c r="J156" s="106"/>
      <c r="K156" s="153"/>
      <c r="L156" s="145"/>
      <c r="M156" s="145"/>
      <c r="N156" s="145"/>
    </row>
    <row r="157">
      <c r="A157" s="102" t="s">
        <v>312</v>
      </c>
      <c r="B157" s="127" t="s">
        <v>313</v>
      </c>
      <c r="C157" s="104">
        <v>308</v>
      </c>
      <c r="D157" s="106">
        <v>307</v>
      </c>
      <c r="E157" s="104"/>
      <c r="F157" s="106"/>
      <c r="G157" s="106"/>
      <c r="H157" s="106"/>
      <c r="I157" s="106"/>
      <c r="J157" s="106"/>
      <c r="K157" s="153"/>
      <c r="L157" s="145"/>
      <c r="M157" s="145"/>
      <c r="N157" s="145"/>
    </row>
    <row r="158" ht="25.5">
      <c r="A158" s="102" t="s">
        <v>315</v>
      </c>
      <c r="B158" s="127" t="s">
        <v>316</v>
      </c>
      <c r="C158" s="104"/>
      <c r="D158" s="106"/>
      <c r="E158" s="104"/>
      <c r="F158" s="106"/>
      <c r="G158" s="106"/>
      <c r="H158" s="106"/>
      <c r="I158" s="106"/>
      <c r="J158" s="106"/>
      <c r="K158" s="153"/>
      <c r="L158" s="145"/>
      <c r="M158" s="145"/>
      <c r="N158" s="145"/>
    </row>
    <row r="159" ht="25.5">
      <c r="A159" s="102" t="s">
        <v>317</v>
      </c>
      <c r="B159" s="127" t="s">
        <v>318</v>
      </c>
      <c r="C159" s="104"/>
      <c r="D159" s="106"/>
      <c r="E159" s="104"/>
      <c r="F159" s="106"/>
      <c r="G159" s="106"/>
      <c r="H159" s="106"/>
      <c r="I159" s="106"/>
      <c r="J159" s="106"/>
      <c r="K159" s="153"/>
      <c r="L159" s="145"/>
      <c r="M159" s="145"/>
      <c r="N159" s="145"/>
    </row>
    <row r="160" ht="25.5">
      <c r="A160" s="102" t="s">
        <v>319</v>
      </c>
      <c r="B160" s="127" t="s">
        <v>320</v>
      </c>
      <c r="C160" s="104"/>
      <c r="D160" s="106"/>
      <c r="E160" s="104"/>
      <c r="F160" s="106"/>
      <c r="G160" s="106"/>
      <c r="H160" s="106"/>
      <c r="I160" s="106"/>
      <c r="J160" s="106"/>
      <c r="K160" s="153"/>
      <c r="L160" s="145"/>
      <c r="M160" s="145"/>
      <c r="N160" s="145"/>
    </row>
    <row r="161">
      <c r="A161" s="132">
        <v>17</v>
      </c>
      <c r="B161" s="133" t="s">
        <v>321</v>
      </c>
      <c r="C161" s="101">
        <f>C162+C165+C166+C167+C168+C169</f>
        <v>323</v>
      </c>
      <c r="D161" s="101">
        <f>D162+D165+D166+D167+D168+D169</f>
        <v>0</v>
      </c>
      <c r="E161" s="101">
        <f>E162+E165+E166+E167+E168+E169</f>
        <v>0</v>
      </c>
      <c r="F161" s="101">
        <f>F162+F165+F166+F167+F168+F169</f>
        <v>398</v>
      </c>
      <c r="G161" s="101">
        <f>G162+G165+G166+G167+G168+G169</f>
        <v>0</v>
      </c>
      <c r="H161" s="101">
        <f>H162+H165+H166+H167+H168+H169</f>
        <v>1744</v>
      </c>
      <c r="I161" s="101">
        <f>I162+I165+I166+I167+I168+I169</f>
        <v>3206</v>
      </c>
      <c r="J161" s="101">
        <f>J162+J165+J166+J167+J168+J169</f>
        <v>1210</v>
      </c>
      <c r="K161" s="101">
        <f>K162+K165+K166+K167+K168+K169</f>
        <v>0</v>
      </c>
      <c r="L161" s="101">
        <f>L162+L165+L166+L167+L168+L169</f>
        <v>0</v>
      </c>
      <c r="M161" s="101">
        <f>M162+M165+M166+M167+M168+M169</f>
        <v>0</v>
      </c>
      <c r="N161" s="101">
        <f>N162+N165+N166+N167+N168+N169</f>
        <v>0</v>
      </c>
    </row>
    <row r="162" ht="25.5">
      <c r="A162" s="102" t="s">
        <v>322</v>
      </c>
      <c r="B162" s="127" t="s">
        <v>323</v>
      </c>
      <c r="C162" s="104"/>
      <c r="D162" s="106"/>
      <c r="E162" s="104"/>
      <c r="F162" s="107">
        <v>319</v>
      </c>
      <c r="G162" s="106"/>
      <c r="H162" s="107">
        <v>894</v>
      </c>
      <c r="I162" s="107">
        <v>2536</v>
      </c>
      <c r="J162" s="107">
        <v>1210</v>
      </c>
      <c r="K162" s="153"/>
      <c r="L162" s="145"/>
      <c r="M162" s="145"/>
      <c r="N162" s="145"/>
    </row>
    <row r="163" ht="25.5">
      <c r="A163" s="102" t="s">
        <v>324</v>
      </c>
      <c r="B163" s="127" t="s">
        <v>325</v>
      </c>
      <c r="C163" s="104"/>
      <c r="D163" s="106"/>
      <c r="E163" s="104"/>
      <c r="F163" s="111"/>
      <c r="G163" s="106"/>
      <c r="H163" s="111"/>
      <c r="I163" s="111"/>
      <c r="J163" s="111"/>
      <c r="K163" s="153"/>
      <c r="L163" s="145"/>
      <c r="M163" s="145"/>
      <c r="N163" s="145"/>
    </row>
    <row r="164" ht="25.5">
      <c r="A164" s="102" t="s">
        <v>326</v>
      </c>
      <c r="B164" s="127" t="s">
        <v>327</v>
      </c>
      <c r="C164" s="104"/>
      <c r="D164" s="106"/>
      <c r="E164" s="104"/>
      <c r="F164" s="108"/>
      <c r="G164" s="106"/>
      <c r="H164" s="108"/>
      <c r="I164" s="108"/>
      <c r="J164" s="108"/>
      <c r="K164" s="153"/>
      <c r="L164" s="145"/>
      <c r="M164" s="145"/>
      <c r="N164" s="145"/>
    </row>
    <row r="165">
      <c r="A165" s="102" t="s">
        <v>328</v>
      </c>
      <c r="B165" s="127" t="s">
        <v>329</v>
      </c>
      <c r="C165" s="104"/>
      <c r="D165" s="106"/>
      <c r="E165" s="104"/>
      <c r="F165" s="106"/>
      <c r="G165" s="106"/>
      <c r="H165" s="106">
        <v>850</v>
      </c>
      <c r="I165" s="106">
        <v>670</v>
      </c>
      <c r="J165" s="106"/>
      <c r="K165" s="153"/>
      <c r="L165" s="145"/>
      <c r="M165" s="145"/>
      <c r="N165" s="145"/>
    </row>
    <row r="166">
      <c r="A166" s="102" t="s">
        <v>330</v>
      </c>
      <c r="B166" s="127" t="s">
        <v>331</v>
      </c>
      <c r="C166" s="104"/>
      <c r="D166" s="106"/>
      <c r="E166" s="104"/>
      <c r="F166" s="106">
        <v>19</v>
      </c>
      <c r="G166" s="106"/>
      <c r="H166" s="106"/>
      <c r="I166" s="106"/>
      <c r="J166" s="106"/>
      <c r="K166" s="153"/>
      <c r="L166" s="145"/>
      <c r="M166" s="145"/>
      <c r="N166" s="145"/>
    </row>
    <row r="167" ht="25.5">
      <c r="A167" s="102" t="s">
        <v>332</v>
      </c>
      <c r="B167" s="127" t="s">
        <v>590</v>
      </c>
      <c r="C167" s="104">
        <v>183</v>
      </c>
      <c r="D167" s="106"/>
      <c r="E167" s="104"/>
      <c r="F167" s="106">
        <v>44</v>
      </c>
      <c r="G167" s="106"/>
      <c r="H167" s="106"/>
      <c r="I167" s="106"/>
      <c r="J167" s="106"/>
      <c r="K167" s="153"/>
      <c r="L167" s="145"/>
      <c r="M167" s="145"/>
      <c r="N167" s="145"/>
    </row>
    <row r="168" ht="25.5">
      <c r="A168" s="102" t="s">
        <v>334</v>
      </c>
      <c r="B168" s="127" t="s">
        <v>335</v>
      </c>
      <c r="C168" s="104">
        <v>140</v>
      </c>
      <c r="D168" s="106"/>
      <c r="E168" s="104"/>
      <c r="F168" s="106">
        <v>16</v>
      </c>
      <c r="G168" s="106"/>
      <c r="H168" s="106"/>
      <c r="I168" s="106"/>
      <c r="J168" s="106"/>
      <c r="K168" s="153"/>
      <c r="L168" s="145"/>
      <c r="M168" s="145"/>
      <c r="N168" s="145"/>
    </row>
    <row r="169">
      <c r="A169" s="102" t="s">
        <v>336</v>
      </c>
      <c r="B169" s="127" t="s">
        <v>337</v>
      </c>
      <c r="C169" s="104"/>
      <c r="D169" s="106"/>
      <c r="E169" s="104"/>
      <c r="F169" s="106"/>
      <c r="G169" s="106"/>
      <c r="H169" s="106"/>
      <c r="I169" s="106"/>
      <c r="J169" s="106"/>
      <c r="K169" s="153"/>
      <c r="L169" s="145"/>
      <c r="M169" s="145"/>
      <c r="N169" s="145"/>
    </row>
    <row r="170">
      <c r="A170" s="132">
        <v>18</v>
      </c>
      <c r="B170" s="133" t="s">
        <v>338</v>
      </c>
      <c r="C170" s="101">
        <f>C171+C175+C176</f>
        <v>47</v>
      </c>
      <c r="D170" s="101">
        <f>D171+D175+D176</f>
        <v>691</v>
      </c>
      <c r="E170" s="101">
        <f>E171+E175+E176</f>
        <v>31</v>
      </c>
      <c r="F170" s="101">
        <f>F171+F175+F176</f>
        <v>58</v>
      </c>
      <c r="G170" s="101">
        <f>G171+G175+G176</f>
        <v>0</v>
      </c>
      <c r="H170" s="101">
        <f>H171+H175+H176</f>
        <v>1968</v>
      </c>
      <c r="I170" s="101">
        <f>I171+I175+I176</f>
        <v>2900</v>
      </c>
      <c r="J170" s="101">
        <f>J171+J175+J176</f>
        <v>2302</v>
      </c>
      <c r="K170" s="101">
        <f>K171+K175+K176</f>
        <v>0</v>
      </c>
      <c r="L170" s="101">
        <f>L171+L175+L176</f>
        <v>0</v>
      </c>
      <c r="M170" s="101">
        <f>M171+M175+M176</f>
        <v>0</v>
      </c>
      <c r="N170" s="101">
        <f>N171+N175+N176</f>
        <v>0</v>
      </c>
    </row>
    <row r="171">
      <c r="A171" s="102" t="s">
        <v>339</v>
      </c>
      <c r="B171" s="127" t="s">
        <v>340</v>
      </c>
      <c r="C171" s="104"/>
      <c r="D171" s="106"/>
      <c r="E171" s="104"/>
      <c r="F171" s="107">
        <v>58</v>
      </c>
      <c r="G171" s="106"/>
      <c r="H171" s="107">
        <v>1728</v>
      </c>
      <c r="I171" s="107">
        <v>2886</v>
      </c>
      <c r="J171" s="107">
        <v>2302</v>
      </c>
      <c r="K171" s="153"/>
      <c r="L171" s="145"/>
      <c r="M171" s="145"/>
      <c r="N171" s="145"/>
    </row>
    <row r="172">
      <c r="A172" s="102" t="s">
        <v>341</v>
      </c>
      <c r="B172" s="127" t="s">
        <v>342</v>
      </c>
      <c r="C172" s="104"/>
      <c r="D172" s="106"/>
      <c r="E172" s="104"/>
      <c r="F172" s="111"/>
      <c r="G172" s="106"/>
      <c r="H172" s="111"/>
      <c r="I172" s="111"/>
      <c r="J172" s="111"/>
      <c r="K172" s="153"/>
      <c r="L172" s="145"/>
      <c r="M172" s="145"/>
      <c r="N172" s="145"/>
    </row>
    <row r="173">
      <c r="A173" s="102" t="s">
        <v>343</v>
      </c>
      <c r="B173" s="127" t="s">
        <v>344</v>
      </c>
      <c r="C173" s="104"/>
      <c r="D173" s="106"/>
      <c r="E173" s="104"/>
      <c r="F173" s="111"/>
      <c r="G173" s="106"/>
      <c r="H173" s="111"/>
      <c r="I173" s="111"/>
      <c r="J173" s="111"/>
      <c r="K173" s="153"/>
      <c r="L173" s="145"/>
      <c r="M173" s="145"/>
      <c r="N173" s="145"/>
    </row>
    <row r="174">
      <c r="A174" s="102" t="s">
        <v>345</v>
      </c>
      <c r="B174" s="127" t="s">
        <v>346</v>
      </c>
      <c r="C174" s="104"/>
      <c r="D174" s="106"/>
      <c r="E174" s="104"/>
      <c r="F174" s="108"/>
      <c r="G174" s="106"/>
      <c r="H174" s="108"/>
      <c r="I174" s="108"/>
      <c r="J174" s="108"/>
      <c r="K174" s="153"/>
      <c r="L174" s="145"/>
      <c r="M174" s="145"/>
      <c r="N174" s="145"/>
    </row>
    <row r="175">
      <c r="A175" s="102" t="s">
        <v>347</v>
      </c>
      <c r="B175" s="127" t="s">
        <v>348</v>
      </c>
      <c r="C175" s="104">
        <v>34</v>
      </c>
      <c r="D175" s="106">
        <v>675</v>
      </c>
      <c r="E175" s="104">
        <v>31</v>
      </c>
      <c r="F175" s="106"/>
      <c r="G175" s="106"/>
      <c r="H175" s="106">
        <v>240</v>
      </c>
      <c r="I175" s="106">
        <v>14</v>
      </c>
      <c r="J175" s="106"/>
      <c r="K175" s="153"/>
      <c r="L175" s="145"/>
      <c r="M175" s="145"/>
      <c r="N175" s="145"/>
    </row>
    <row r="176">
      <c r="A176" s="102" t="s">
        <v>349</v>
      </c>
      <c r="B176" s="127" t="s">
        <v>350</v>
      </c>
      <c r="C176" s="104">
        <v>13</v>
      </c>
      <c r="D176" s="106">
        <v>16</v>
      </c>
      <c r="E176" s="104"/>
      <c r="F176" s="106"/>
      <c r="G176" s="106"/>
      <c r="H176" s="106"/>
      <c r="I176" s="106"/>
      <c r="J176" s="106"/>
      <c r="K176" s="153"/>
      <c r="L176" s="145"/>
      <c r="M176" s="145"/>
      <c r="N176" s="145"/>
    </row>
    <row r="177">
      <c r="A177" s="132">
        <v>19</v>
      </c>
      <c r="B177" s="133" t="s">
        <v>351</v>
      </c>
      <c r="C177" s="101">
        <f>C178+C179+C180+C181</f>
        <v>43</v>
      </c>
      <c r="D177" s="101">
        <f>D178+D179+D180+D181</f>
        <v>220</v>
      </c>
      <c r="E177" s="101">
        <f>E178+E179+E180+E181</f>
        <v>0</v>
      </c>
      <c r="F177" s="101">
        <f>F178+F179+F180+F181</f>
        <v>1811</v>
      </c>
      <c r="G177" s="101">
        <f>G178+G179+G180+G181</f>
        <v>0</v>
      </c>
      <c r="H177" s="101">
        <f>H178+H179+H180+H181</f>
        <v>3580</v>
      </c>
      <c r="I177" s="101">
        <f>I178+I179+I180+I181</f>
        <v>31879</v>
      </c>
      <c r="J177" s="101">
        <f>J178+J179+J180+J181</f>
        <v>4744</v>
      </c>
      <c r="K177" s="101">
        <f>K178+K179+K180+K181</f>
        <v>12</v>
      </c>
      <c r="L177" s="101">
        <f>L178+L179+L180+L181</f>
        <v>12</v>
      </c>
      <c r="M177" s="101">
        <f>M178+M179+M180+M181</f>
        <v>3</v>
      </c>
      <c r="N177" s="101">
        <f>N178+N179+N180+N181</f>
        <v>7</v>
      </c>
    </row>
    <row r="178">
      <c r="A178" s="102" t="s">
        <v>352</v>
      </c>
      <c r="B178" s="127" t="s">
        <v>269</v>
      </c>
      <c r="C178" s="104"/>
      <c r="D178" s="106"/>
      <c r="E178" s="104"/>
      <c r="F178" s="106">
        <v>689</v>
      </c>
      <c r="G178" s="106"/>
      <c r="H178" s="106">
        <v>3027</v>
      </c>
      <c r="I178" s="106">
        <v>31624</v>
      </c>
      <c r="J178" s="106">
        <v>4744</v>
      </c>
      <c r="K178" s="153"/>
      <c r="L178" s="145"/>
      <c r="M178" s="145"/>
      <c r="N178" s="145"/>
    </row>
    <row r="179">
      <c r="A179" s="102" t="s">
        <v>353</v>
      </c>
      <c r="B179" s="127" t="s">
        <v>354</v>
      </c>
      <c r="C179" s="104">
        <v>43</v>
      </c>
      <c r="D179" s="106">
        <v>220</v>
      </c>
      <c r="E179" s="104"/>
      <c r="F179" s="106"/>
      <c r="G179" s="106"/>
      <c r="H179" s="106">
        <v>553</v>
      </c>
      <c r="I179" s="106">
        <v>255</v>
      </c>
      <c r="J179" s="106"/>
      <c r="K179" s="154">
        <v>12</v>
      </c>
      <c r="L179" s="151">
        <v>12</v>
      </c>
      <c r="M179" s="151">
        <v>3</v>
      </c>
      <c r="N179" s="151">
        <v>7</v>
      </c>
    </row>
    <row r="180">
      <c r="A180" s="102" t="s">
        <v>355</v>
      </c>
      <c r="B180" s="127" t="s">
        <v>356</v>
      </c>
      <c r="C180" s="104"/>
      <c r="D180" s="106"/>
      <c r="E180" s="104"/>
      <c r="F180" s="106">
        <v>1122</v>
      </c>
      <c r="G180" s="106"/>
      <c r="H180" s="106"/>
      <c r="I180" s="106"/>
      <c r="J180" s="106"/>
      <c r="K180" s="153"/>
      <c r="L180" s="145"/>
      <c r="M180" s="145"/>
      <c r="N180" s="145"/>
    </row>
    <row r="181">
      <c r="A181" s="102" t="s">
        <v>357</v>
      </c>
      <c r="B181" s="127" t="s">
        <v>233</v>
      </c>
      <c r="C181" s="104"/>
      <c r="D181" s="106"/>
      <c r="E181" s="104"/>
      <c r="F181" s="106"/>
      <c r="G181" s="106"/>
      <c r="H181" s="106"/>
      <c r="I181" s="106"/>
      <c r="J181" s="106"/>
      <c r="K181" s="153"/>
      <c r="L181" s="145"/>
      <c r="M181" s="145"/>
      <c r="N181" s="145"/>
    </row>
    <row r="182">
      <c r="A182" s="132">
        <v>20</v>
      </c>
      <c r="B182" s="133" t="s">
        <v>358</v>
      </c>
      <c r="C182" s="101">
        <f>C183+C184+C185+C186+C187+C188</f>
        <v>9</v>
      </c>
      <c r="D182" s="101">
        <f>D183+D184+D185+D186+D187+D188</f>
        <v>12</v>
      </c>
      <c r="E182" s="101">
        <f>E183+E184+E185+E186+E187+E188</f>
        <v>0</v>
      </c>
      <c r="F182" s="101">
        <f>F183+F184+F185+F186+F187+F188</f>
        <v>4253</v>
      </c>
      <c r="G182" s="101">
        <f>G183+G184+G185+G186+G187+G188</f>
        <v>0</v>
      </c>
      <c r="H182" s="101">
        <f>H183+H184+H185+H186+H187+H188</f>
        <v>12974</v>
      </c>
      <c r="I182" s="101">
        <f>I183+I184+I185+I186+I187+I188</f>
        <v>31398</v>
      </c>
      <c r="J182" s="101">
        <f>J183+J184+J185+J186+J187+J188</f>
        <v>7869</v>
      </c>
      <c r="K182" s="101">
        <f>K183+K184+K185+K186+K187+K188</f>
        <v>0</v>
      </c>
      <c r="L182" s="101">
        <f>L183+L184+L185+L186+L187+L188</f>
        <v>0</v>
      </c>
      <c r="M182" s="101">
        <f>M183+M184+M185+M186+M187+M188</f>
        <v>0</v>
      </c>
      <c r="N182" s="101">
        <f>N183+N184+N185+N186+N187+N188</f>
        <v>0</v>
      </c>
    </row>
    <row r="183">
      <c r="A183" s="102" t="s">
        <v>359</v>
      </c>
      <c r="B183" s="127" t="s">
        <v>269</v>
      </c>
      <c r="C183" s="104"/>
      <c r="D183" s="106"/>
      <c r="E183" s="104"/>
      <c r="F183" s="106">
        <v>1634</v>
      </c>
      <c r="G183" s="106"/>
      <c r="H183" s="106">
        <v>12474</v>
      </c>
      <c r="I183" s="106">
        <v>30898</v>
      </c>
      <c r="J183" s="106">
        <v>7569</v>
      </c>
      <c r="K183" s="153"/>
      <c r="L183" s="145"/>
      <c r="M183" s="145"/>
      <c r="N183" s="145"/>
    </row>
    <row r="184">
      <c r="A184" s="102" t="s">
        <v>360</v>
      </c>
      <c r="B184" s="127" t="s">
        <v>361</v>
      </c>
      <c r="C184" s="104"/>
      <c r="D184" s="106"/>
      <c r="E184" s="104"/>
      <c r="F184" s="106">
        <v>150</v>
      </c>
      <c r="G184" s="106"/>
      <c r="H184" s="106">
        <v>300</v>
      </c>
      <c r="I184" s="106">
        <v>200</v>
      </c>
      <c r="J184" s="106">
        <v>300</v>
      </c>
      <c r="K184" s="153"/>
      <c r="L184" s="145"/>
      <c r="M184" s="145"/>
      <c r="N184" s="145"/>
    </row>
    <row r="185">
      <c r="A185" s="102" t="s">
        <v>362</v>
      </c>
      <c r="B185" s="127" t="s">
        <v>591</v>
      </c>
      <c r="C185" s="104">
        <v>9</v>
      </c>
      <c r="D185" s="106"/>
      <c r="E185" s="104"/>
      <c r="F185" s="106"/>
      <c r="G185" s="106"/>
      <c r="H185" s="106"/>
      <c r="I185" s="106"/>
      <c r="J185" s="106"/>
      <c r="K185" s="153"/>
      <c r="L185" s="145"/>
      <c r="M185" s="145"/>
      <c r="N185" s="145"/>
    </row>
    <row r="186">
      <c r="A186" s="102" t="s">
        <v>364</v>
      </c>
      <c r="B186" s="127" t="s">
        <v>365</v>
      </c>
      <c r="C186" s="104"/>
      <c r="D186" s="106"/>
      <c r="E186" s="104"/>
      <c r="F186" s="106">
        <v>2469</v>
      </c>
      <c r="G186" s="106"/>
      <c r="H186" s="106"/>
      <c r="I186" s="106"/>
      <c r="J186" s="106"/>
      <c r="K186" s="153"/>
      <c r="L186" s="145"/>
      <c r="M186" s="145"/>
      <c r="N186" s="145"/>
    </row>
    <row r="187">
      <c r="A187" s="102" t="s">
        <v>366</v>
      </c>
      <c r="B187" s="127" t="s">
        <v>367</v>
      </c>
      <c r="C187" s="104"/>
      <c r="D187" s="106">
        <v>12</v>
      </c>
      <c r="E187" s="104"/>
      <c r="F187" s="106"/>
      <c r="G187" s="106"/>
      <c r="H187" s="106">
        <v>200</v>
      </c>
      <c r="I187" s="106">
        <v>300</v>
      </c>
      <c r="J187" s="106"/>
      <c r="K187" s="153"/>
      <c r="L187" s="145"/>
      <c r="M187" s="145"/>
      <c r="N187" s="145"/>
    </row>
    <row r="188">
      <c r="A188" s="102" t="s">
        <v>368</v>
      </c>
      <c r="B188" s="127" t="s">
        <v>369</v>
      </c>
      <c r="C188" s="104"/>
      <c r="D188" s="106"/>
      <c r="E188" s="104"/>
      <c r="F188" s="106"/>
      <c r="G188" s="106"/>
      <c r="H188" s="106"/>
      <c r="I188" s="106"/>
      <c r="J188" s="106"/>
      <c r="K188" s="153"/>
      <c r="L188" s="145"/>
      <c r="M188" s="145"/>
      <c r="N188" s="145"/>
    </row>
    <row r="189">
      <c r="A189" s="102" t="s">
        <v>370</v>
      </c>
      <c r="B189" s="127" t="s">
        <v>541</v>
      </c>
      <c r="C189" s="104"/>
      <c r="D189" s="106"/>
      <c r="E189" s="104"/>
      <c r="F189" s="106"/>
      <c r="G189" s="106"/>
      <c r="H189" s="106"/>
      <c r="I189" s="106"/>
      <c r="J189" s="106"/>
      <c r="K189" s="153"/>
      <c r="L189" s="145"/>
      <c r="M189" s="145"/>
      <c r="N189" s="145"/>
    </row>
    <row r="190">
      <c r="A190" s="132">
        <v>21</v>
      </c>
      <c r="B190" s="133" t="s">
        <v>372</v>
      </c>
      <c r="C190" s="101">
        <f>C191+C192</f>
        <v>0</v>
      </c>
      <c r="D190" s="101">
        <f>D191+D192</f>
        <v>0</v>
      </c>
      <c r="E190" s="101">
        <f>E191+E192</f>
        <v>0</v>
      </c>
      <c r="F190" s="101">
        <f>F191+F192</f>
        <v>10600</v>
      </c>
      <c r="G190" s="101">
        <f>G191+G192</f>
        <v>0</v>
      </c>
      <c r="H190" s="101">
        <f>H191+H192</f>
        <v>14877</v>
      </c>
      <c r="I190" s="101">
        <f>I191+I192</f>
        <v>2199</v>
      </c>
      <c r="J190" s="101">
        <f>J191+J192</f>
        <v>36009</v>
      </c>
      <c r="K190" s="101">
        <f>K191+K192</f>
        <v>0</v>
      </c>
      <c r="L190" s="101">
        <f>L191+L192</f>
        <v>0</v>
      </c>
      <c r="M190" s="101">
        <f>M191+M192</f>
        <v>0</v>
      </c>
      <c r="N190" s="101">
        <f>N191+N192</f>
        <v>0</v>
      </c>
    </row>
    <row r="191">
      <c r="A191" s="102" t="s">
        <v>373</v>
      </c>
      <c r="B191" s="127" t="s">
        <v>269</v>
      </c>
      <c r="C191" s="104"/>
      <c r="D191" s="106"/>
      <c r="E191" s="104"/>
      <c r="F191" s="106">
        <v>10600</v>
      </c>
      <c r="G191" s="106"/>
      <c r="H191" s="106">
        <v>14877</v>
      </c>
      <c r="I191" s="106">
        <v>2199</v>
      </c>
      <c r="J191" s="106">
        <v>36009</v>
      </c>
      <c r="K191" s="153"/>
      <c r="L191" s="145"/>
      <c r="M191" s="145"/>
      <c r="N191" s="145"/>
    </row>
    <row r="192">
      <c r="A192" s="102" t="s">
        <v>374</v>
      </c>
      <c r="B192" s="127" t="s">
        <v>375</v>
      </c>
      <c r="C192" s="104"/>
      <c r="D192" s="106"/>
      <c r="E192" s="104"/>
      <c r="F192" s="106"/>
      <c r="G192" s="106"/>
      <c r="H192" s="106"/>
      <c r="I192" s="106"/>
      <c r="J192" s="106"/>
      <c r="K192" s="153"/>
      <c r="L192" s="145"/>
      <c r="M192" s="145"/>
      <c r="N192" s="145"/>
    </row>
    <row r="193">
      <c r="A193" s="132">
        <v>22</v>
      </c>
      <c r="B193" s="133" t="s">
        <v>376</v>
      </c>
      <c r="C193" s="101">
        <f>C194+C195+C197+C198+C199+C200+C202</f>
        <v>117</v>
      </c>
      <c r="D193" s="101">
        <f>D194+D195+D197+D198+D199+D200+D202</f>
        <v>112</v>
      </c>
      <c r="E193" s="101">
        <f>E194+E195+E197+E198+E199+E200+E202</f>
        <v>0</v>
      </c>
      <c r="F193" s="101">
        <f>F194+F195+F197+F198+F199+F200+F202</f>
        <v>478</v>
      </c>
      <c r="G193" s="101">
        <f>G194+G195+G197+G198+G199+G200+G202</f>
        <v>0</v>
      </c>
      <c r="H193" s="101">
        <f>H194+H195+H197+H198+H199+H200+H202</f>
        <v>6241</v>
      </c>
      <c r="I193" s="101">
        <f>I194+I195+I197+I198+I199+I200+I202</f>
        <v>4329</v>
      </c>
      <c r="J193" s="101">
        <f>J194+J195+J197+J198+J199+J200+J202</f>
        <v>4028</v>
      </c>
      <c r="K193" s="101">
        <f>K194+K195+K197+K198+K199+K200+K202</f>
        <v>0</v>
      </c>
      <c r="L193" s="101">
        <f>L194+L195+L197+L198+L199+L200+L202</f>
        <v>0</v>
      </c>
      <c r="M193" s="101">
        <f>M194+M195+M197+M198+M199+M200+M202</f>
        <v>0</v>
      </c>
      <c r="N193" s="101">
        <f>N194+N195+N197+N198+N199+N200+N202</f>
        <v>0</v>
      </c>
    </row>
    <row r="194" ht="25.5">
      <c r="A194" s="102" t="s">
        <v>377</v>
      </c>
      <c r="B194" s="127" t="s">
        <v>378</v>
      </c>
      <c r="C194" s="104"/>
      <c r="D194" s="106"/>
      <c r="E194" s="104"/>
      <c r="F194" s="107">
        <v>310</v>
      </c>
      <c r="G194" s="106"/>
      <c r="H194" s="107">
        <v>282</v>
      </c>
      <c r="I194" s="107">
        <v>378</v>
      </c>
      <c r="J194" s="107">
        <v>2407</v>
      </c>
      <c r="K194" s="153"/>
      <c r="L194" s="145"/>
      <c r="M194" s="145"/>
      <c r="N194" s="145"/>
    </row>
    <row r="195" ht="25.5">
      <c r="A195" s="102" t="s">
        <v>379</v>
      </c>
      <c r="B195" s="127" t="s">
        <v>380</v>
      </c>
      <c r="C195" s="104"/>
      <c r="D195" s="106"/>
      <c r="E195" s="104"/>
      <c r="F195" s="111"/>
      <c r="G195" s="106"/>
      <c r="H195" s="111"/>
      <c r="I195" s="111"/>
      <c r="J195" s="111"/>
      <c r="K195" s="153"/>
      <c r="L195" s="145"/>
      <c r="M195" s="145"/>
      <c r="N195" s="145"/>
    </row>
    <row r="196" ht="25.5">
      <c r="A196" s="102" t="s">
        <v>381</v>
      </c>
      <c r="B196" s="127" t="s">
        <v>382</v>
      </c>
      <c r="C196" s="104"/>
      <c r="D196" s="106"/>
      <c r="E196" s="104"/>
      <c r="F196" s="108"/>
      <c r="G196" s="106"/>
      <c r="H196" s="108"/>
      <c r="I196" s="108"/>
      <c r="J196" s="108"/>
      <c r="K196" s="153"/>
      <c r="L196" s="145"/>
      <c r="M196" s="145"/>
      <c r="N196" s="145"/>
    </row>
    <row r="197">
      <c r="A197" s="102" t="s">
        <v>383</v>
      </c>
      <c r="B197" s="127" t="s">
        <v>384</v>
      </c>
      <c r="C197" s="104"/>
      <c r="D197" s="106"/>
      <c r="E197" s="104"/>
      <c r="F197" s="106"/>
      <c r="G197" s="106"/>
      <c r="H197" s="106"/>
      <c r="I197" s="106"/>
      <c r="J197" s="106"/>
      <c r="K197" s="153"/>
      <c r="L197" s="145"/>
      <c r="M197" s="145"/>
      <c r="N197" s="145"/>
    </row>
    <row r="198">
      <c r="A198" s="102" t="s">
        <v>385</v>
      </c>
      <c r="B198" s="127" t="s">
        <v>155</v>
      </c>
      <c r="C198" s="104">
        <v>46</v>
      </c>
      <c r="D198" s="106">
        <v>60</v>
      </c>
      <c r="E198" s="104"/>
      <c r="F198" s="106"/>
      <c r="G198" s="106"/>
      <c r="H198" s="106">
        <v>4759</v>
      </c>
      <c r="I198" s="106">
        <v>3111</v>
      </c>
      <c r="J198" s="106">
        <v>1621</v>
      </c>
      <c r="K198" s="153"/>
      <c r="L198" s="145"/>
      <c r="M198" s="145"/>
      <c r="N198" s="145"/>
    </row>
    <row r="199">
      <c r="A199" s="102" t="s">
        <v>386</v>
      </c>
      <c r="B199" s="127" t="s">
        <v>542</v>
      </c>
      <c r="C199" s="104"/>
      <c r="D199" s="106"/>
      <c r="E199" s="104"/>
      <c r="F199" s="106">
        <v>168</v>
      </c>
      <c r="G199" s="106"/>
      <c r="H199" s="106"/>
      <c r="I199" s="106"/>
      <c r="J199" s="106"/>
      <c r="K199" s="153"/>
      <c r="L199" s="145"/>
      <c r="M199" s="145"/>
      <c r="N199" s="145"/>
    </row>
    <row r="200">
      <c r="A200" s="102" t="s">
        <v>388</v>
      </c>
      <c r="B200" s="127" t="s">
        <v>389</v>
      </c>
      <c r="C200" s="104"/>
      <c r="D200" s="106">
        <v>52</v>
      </c>
      <c r="E200" s="104"/>
      <c r="F200" s="106"/>
      <c r="G200" s="106"/>
      <c r="H200" s="106">
        <v>1200</v>
      </c>
      <c r="I200" s="106">
        <v>840</v>
      </c>
      <c r="J200" s="106"/>
      <c r="K200" s="153"/>
      <c r="L200" s="145"/>
      <c r="M200" s="145"/>
      <c r="N200" s="145"/>
    </row>
    <row r="201">
      <c r="A201" s="102" t="s">
        <v>390</v>
      </c>
      <c r="B201" s="127" t="s">
        <v>391</v>
      </c>
      <c r="C201" s="104"/>
      <c r="D201" s="106"/>
      <c r="E201" s="104"/>
      <c r="F201" s="106"/>
      <c r="G201" s="106"/>
      <c r="H201" s="106"/>
      <c r="I201" s="106"/>
      <c r="J201" s="106"/>
      <c r="K201" s="153"/>
      <c r="L201" s="145"/>
      <c r="M201" s="145"/>
      <c r="N201" s="145"/>
    </row>
    <row r="202">
      <c r="A202" s="102" t="s">
        <v>392</v>
      </c>
      <c r="B202" s="127" t="s">
        <v>393</v>
      </c>
      <c r="C202" s="104">
        <v>71</v>
      </c>
      <c r="D202" s="106"/>
      <c r="E202" s="104"/>
      <c r="F202" s="106"/>
      <c r="G202" s="106"/>
      <c r="H202" s="106"/>
      <c r="I202" s="106"/>
      <c r="J202" s="106"/>
      <c r="K202" s="153"/>
      <c r="L202" s="145"/>
      <c r="M202" s="145"/>
      <c r="N202" s="145"/>
    </row>
    <row r="203">
      <c r="A203" s="132">
        <v>23</v>
      </c>
      <c r="B203" s="133" t="s">
        <v>394</v>
      </c>
      <c r="C203" s="101">
        <f>C204</f>
        <v>23</v>
      </c>
      <c r="D203" s="101">
        <f>D204</f>
        <v>16</v>
      </c>
      <c r="E203" s="101">
        <f>E204</f>
        <v>0</v>
      </c>
      <c r="F203" s="101">
        <f>F204</f>
        <v>3461</v>
      </c>
      <c r="G203" s="101">
        <f>G204</f>
        <v>0</v>
      </c>
      <c r="H203" s="101">
        <f>H204</f>
        <v>0</v>
      </c>
      <c r="I203" s="101">
        <f>I204</f>
        <v>0</v>
      </c>
      <c r="J203" s="101">
        <f>J204</f>
        <v>0</v>
      </c>
      <c r="K203" s="101">
        <f>K204</f>
        <v>0</v>
      </c>
      <c r="L203" s="101">
        <f>L204</f>
        <v>0</v>
      </c>
      <c r="M203" s="101">
        <f>M204</f>
        <v>0</v>
      </c>
      <c r="N203" s="101">
        <f>N204</f>
        <v>0</v>
      </c>
    </row>
    <row r="204">
      <c r="A204" s="102" t="s">
        <v>395</v>
      </c>
      <c r="B204" s="127" t="s">
        <v>396</v>
      </c>
      <c r="C204" s="104">
        <v>23</v>
      </c>
      <c r="D204" s="106">
        <v>16</v>
      </c>
      <c r="E204" s="104"/>
      <c r="F204" s="106">
        <v>3461</v>
      </c>
      <c r="G204" s="106"/>
      <c r="H204" s="106"/>
      <c r="I204" s="106"/>
      <c r="J204" s="106"/>
      <c r="K204" s="153"/>
      <c r="L204" s="145"/>
      <c r="M204" s="145"/>
      <c r="N204" s="145"/>
    </row>
    <row r="205">
      <c r="A205" s="132">
        <v>24</v>
      </c>
      <c r="B205" s="133" t="s">
        <v>397</v>
      </c>
      <c r="C205" s="101">
        <f>C206+C207+C208+C210+C212+C213</f>
        <v>500</v>
      </c>
      <c r="D205" s="101">
        <f>D206+D207+D208+D210+D212+D213</f>
        <v>900</v>
      </c>
      <c r="E205" s="101">
        <f>E206+E207+E208+E210+E212+E213</f>
        <v>0</v>
      </c>
      <c r="F205" s="101">
        <f>F206+F207+F208+F210+F212+F213</f>
        <v>294</v>
      </c>
      <c r="G205" s="101">
        <f>G206+G207+G208+G210+G212+G213</f>
        <v>0</v>
      </c>
      <c r="H205" s="101">
        <f>H206+H207+H208+H210+H212+H213</f>
        <v>245</v>
      </c>
      <c r="I205" s="101">
        <f>I206+I207+I208+I210+I212+I213</f>
        <v>584</v>
      </c>
      <c r="J205" s="101">
        <f>J206+J207+J208+J210+J212+J213</f>
        <v>440</v>
      </c>
      <c r="K205" s="101">
        <f>K206+K207+K208+K210+K212+K213</f>
        <v>0</v>
      </c>
      <c r="L205" s="101">
        <f>L206+L207+L208+L210+L212+L213</f>
        <v>0</v>
      </c>
      <c r="M205" s="101">
        <f>M206+M207+M208+M210+M212+M213</f>
        <v>0</v>
      </c>
      <c r="N205" s="101">
        <f>N206+N207+N208+N210+N212+N213</f>
        <v>0</v>
      </c>
    </row>
    <row r="206">
      <c r="A206" s="102" t="s">
        <v>398</v>
      </c>
      <c r="B206" s="127" t="s">
        <v>269</v>
      </c>
      <c r="C206" s="104"/>
      <c r="D206" s="106"/>
      <c r="E206" s="104"/>
      <c r="F206" s="106">
        <v>294</v>
      </c>
      <c r="G206" s="106"/>
      <c r="H206" s="106">
        <v>245</v>
      </c>
      <c r="I206" s="106">
        <v>584</v>
      </c>
      <c r="J206" s="106">
        <v>440</v>
      </c>
      <c r="K206" s="153"/>
      <c r="L206" s="145"/>
      <c r="M206" s="145"/>
      <c r="N206" s="145"/>
    </row>
    <row r="207">
      <c r="A207" s="102" t="s">
        <v>399</v>
      </c>
      <c r="B207" s="127" t="s">
        <v>400</v>
      </c>
      <c r="C207" s="104"/>
      <c r="D207" s="106"/>
      <c r="E207" s="104"/>
      <c r="F207" s="106"/>
      <c r="G207" s="106"/>
      <c r="H207" s="106"/>
      <c r="I207" s="106"/>
      <c r="J207" s="106"/>
      <c r="K207" s="153"/>
      <c r="L207" s="145"/>
      <c r="M207" s="145"/>
      <c r="N207" s="145"/>
    </row>
    <row r="208">
      <c r="A208" s="102" t="s">
        <v>401</v>
      </c>
      <c r="B208" s="127" t="s">
        <v>402</v>
      </c>
      <c r="C208" s="128">
        <v>250</v>
      </c>
      <c r="D208" s="107">
        <v>450</v>
      </c>
      <c r="E208" s="104"/>
      <c r="F208" s="107"/>
      <c r="G208" s="106"/>
      <c r="H208" s="106"/>
      <c r="I208" s="106"/>
      <c r="J208" s="106"/>
      <c r="K208" s="153"/>
      <c r="L208" s="145"/>
      <c r="M208" s="145"/>
      <c r="N208" s="145"/>
    </row>
    <row r="209">
      <c r="A209" s="102" t="s">
        <v>403</v>
      </c>
      <c r="B209" s="127" t="s">
        <v>404</v>
      </c>
      <c r="C209" s="130"/>
      <c r="D209" s="108"/>
      <c r="E209" s="104"/>
      <c r="F209" s="108"/>
      <c r="G209" s="106"/>
      <c r="H209" s="106"/>
      <c r="I209" s="106"/>
      <c r="J209" s="106"/>
      <c r="K209" s="153"/>
      <c r="L209" s="145"/>
      <c r="M209" s="145"/>
      <c r="N209" s="145"/>
    </row>
    <row r="210">
      <c r="A210" s="102" t="s">
        <v>405</v>
      </c>
      <c r="B210" s="127" t="s">
        <v>406</v>
      </c>
      <c r="C210" s="128">
        <v>250</v>
      </c>
      <c r="D210" s="107">
        <v>450</v>
      </c>
      <c r="E210" s="104"/>
      <c r="F210" s="107"/>
      <c r="G210" s="106"/>
      <c r="H210" s="106"/>
      <c r="I210" s="106"/>
      <c r="J210" s="106"/>
      <c r="K210" s="153"/>
      <c r="L210" s="145"/>
      <c r="M210" s="145"/>
      <c r="N210" s="145"/>
    </row>
    <row r="211">
      <c r="A211" s="102" t="s">
        <v>407</v>
      </c>
      <c r="B211" s="127" t="s">
        <v>408</v>
      </c>
      <c r="C211" s="130"/>
      <c r="D211" s="108"/>
      <c r="E211" s="104"/>
      <c r="F211" s="108"/>
      <c r="G211" s="106"/>
      <c r="H211" s="106"/>
      <c r="I211" s="106"/>
      <c r="J211" s="106"/>
      <c r="K211" s="153"/>
      <c r="L211" s="145"/>
      <c r="M211" s="145"/>
      <c r="N211" s="145"/>
    </row>
    <row r="212">
      <c r="A212" s="102" t="s">
        <v>409</v>
      </c>
      <c r="B212" s="127" t="s">
        <v>410</v>
      </c>
      <c r="C212" s="104"/>
      <c r="D212" s="106"/>
      <c r="E212" s="104"/>
      <c r="F212" s="106"/>
      <c r="G212" s="106"/>
      <c r="H212" s="106"/>
      <c r="I212" s="106"/>
      <c r="J212" s="106"/>
      <c r="K212" s="153"/>
      <c r="L212" s="145"/>
      <c r="M212" s="145"/>
      <c r="N212" s="145"/>
    </row>
    <row r="213">
      <c r="A213" s="102" t="s">
        <v>411</v>
      </c>
      <c r="B213" s="127" t="s">
        <v>412</v>
      </c>
      <c r="C213" s="104"/>
      <c r="D213" s="106"/>
      <c r="E213" s="104"/>
      <c r="F213" s="106"/>
      <c r="G213" s="106"/>
      <c r="H213" s="106"/>
      <c r="I213" s="106"/>
      <c r="J213" s="106"/>
      <c r="K213" s="153"/>
      <c r="L213" s="145"/>
      <c r="M213" s="145"/>
      <c r="N213" s="145"/>
    </row>
    <row r="214">
      <c r="A214" s="132">
        <v>25</v>
      </c>
      <c r="B214" s="133" t="s">
        <v>413</v>
      </c>
      <c r="C214" s="101">
        <f>C215+C216+C217+C218+C219+C220+C221+C222</f>
        <v>672</v>
      </c>
      <c r="D214" s="101">
        <f>D215+D216+D217+D218+D219+D220+D221+D222</f>
        <v>338</v>
      </c>
      <c r="E214" s="101">
        <f>E215+E216+E217+E218+E219+E220+E221+E222</f>
        <v>125</v>
      </c>
      <c r="F214" s="101">
        <f>F215+F216+F217+F218+F219+F220+F221+F222</f>
        <v>17620</v>
      </c>
      <c r="G214" s="101">
        <f>G215+G216+G217+G218+G219+G220+G221+G222</f>
        <v>0</v>
      </c>
      <c r="H214" s="101">
        <f>H215+H216+H217+H218+H219+H220+H221+H222</f>
        <v>8072</v>
      </c>
      <c r="I214" s="101">
        <f>I215+I216+I217+I218+I219+I220+I221+I222</f>
        <v>20160</v>
      </c>
      <c r="J214" s="101">
        <f>J215+J216+J217+J218+J219+J220+J221+J222</f>
        <v>20482</v>
      </c>
      <c r="K214" s="101">
        <f>K215+K216+K217+K218+K219+K220+K221+K222</f>
        <v>0</v>
      </c>
      <c r="L214" s="101">
        <f>L215+L216+L217+L218+L219+L220+L221+L222</f>
        <v>0</v>
      </c>
      <c r="M214" s="101">
        <f>M215+M216+M217+M218+M219+M220+M221+M222</f>
        <v>0</v>
      </c>
      <c r="N214" s="101">
        <f>N215+N216+N217+N218+N219+N220+N221+N222</f>
        <v>0</v>
      </c>
    </row>
    <row r="215">
      <c r="A215" s="102" t="s">
        <v>414</v>
      </c>
      <c r="B215" s="127" t="s">
        <v>269</v>
      </c>
      <c r="C215" s="104"/>
      <c r="D215" s="106"/>
      <c r="E215" s="104"/>
      <c r="F215" s="106">
        <v>11600</v>
      </c>
      <c r="G215" s="106"/>
      <c r="H215" s="106">
        <v>8013</v>
      </c>
      <c r="I215" s="106">
        <v>20090</v>
      </c>
      <c r="J215" s="106">
        <v>20482</v>
      </c>
      <c r="K215" s="153"/>
      <c r="L215" s="145"/>
      <c r="M215" s="145"/>
      <c r="N215" s="145"/>
    </row>
    <row r="216">
      <c r="A216" s="102" t="s">
        <v>415</v>
      </c>
      <c r="B216" s="127" t="s">
        <v>416</v>
      </c>
      <c r="C216" s="104"/>
      <c r="D216" s="106"/>
      <c r="E216" s="104"/>
      <c r="F216" s="106">
        <v>160</v>
      </c>
      <c r="G216" s="106"/>
      <c r="H216" s="106"/>
      <c r="I216" s="106"/>
      <c r="J216" s="106"/>
      <c r="K216" s="153"/>
      <c r="L216" s="145"/>
      <c r="M216" s="145"/>
      <c r="N216" s="145"/>
    </row>
    <row r="217" ht="25.5">
      <c r="A217" s="102" t="s">
        <v>417</v>
      </c>
      <c r="B217" s="127" t="s">
        <v>592</v>
      </c>
      <c r="C217" s="104"/>
      <c r="D217" s="106"/>
      <c r="E217" s="104"/>
      <c r="F217" s="106">
        <v>1050</v>
      </c>
      <c r="G217" s="106"/>
      <c r="H217" s="106"/>
      <c r="I217" s="106"/>
      <c r="J217" s="106"/>
      <c r="K217" s="153"/>
      <c r="L217" s="145"/>
      <c r="M217" s="145"/>
      <c r="N217" s="145"/>
    </row>
    <row r="218">
      <c r="A218" s="102" t="s">
        <v>419</v>
      </c>
      <c r="B218" s="127" t="s">
        <v>420</v>
      </c>
      <c r="C218" s="104">
        <v>183</v>
      </c>
      <c r="D218" s="106"/>
      <c r="E218" s="104"/>
      <c r="F218" s="106">
        <v>55</v>
      </c>
      <c r="G218" s="106"/>
      <c r="H218" s="106"/>
      <c r="I218" s="106"/>
      <c r="J218" s="106"/>
      <c r="K218" s="153"/>
      <c r="L218" s="145"/>
      <c r="M218" s="145"/>
      <c r="N218" s="145"/>
    </row>
    <row r="219">
      <c r="A219" s="102" t="s">
        <v>421</v>
      </c>
      <c r="B219" s="127" t="s">
        <v>422</v>
      </c>
      <c r="C219" s="104"/>
      <c r="D219" s="106"/>
      <c r="E219" s="104"/>
      <c r="F219" s="106">
        <v>4739</v>
      </c>
      <c r="G219" s="106"/>
      <c r="H219" s="106"/>
      <c r="I219" s="106"/>
      <c r="J219" s="106"/>
      <c r="K219" s="153"/>
      <c r="L219" s="145"/>
      <c r="M219" s="145"/>
      <c r="N219" s="145"/>
    </row>
    <row r="220">
      <c r="A220" s="102" t="s">
        <v>423</v>
      </c>
      <c r="B220" s="127" t="s">
        <v>424</v>
      </c>
      <c r="C220" s="104">
        <v>349</v>
      </c>
      <c r="D220" s="106">
        <v>311</v>
      </c>
      <c r="E220" s="104">
        <v>125</v>
      </c>
      <c r="F220" s="106"/>
      <c r="G220" s="106"/>
      <c r="H220" s="106">
        <v>59</v>
      </c>
      <c r="I220" s="106">
        <v>70</v>
      </c>
      <c r="J220" s="106"/>
      <c r="K220" s="153"/>
      <c r="L220" s="145"/>
      <c r="M220" s="145"/>
      <c r="N220" s="145"/>
    </row>
    <row r="221">
      <c r="A221" s="102" t="s">
        <v>425</v>
      </c>
      <c r="B221" s="127" t="s">
        <v>426</v>
      </c>
      <c r="C221" s="104">
        <v>140</v>
      </c>
      <c r="D221" s="106"/>
      <c r="E221" s="104"/>
      <c r="F221" s="106">
        <v>16</v>
      </c>
      <c r="G221" s="106"/>
      <c r="H221" s="106"/>
      <c r="I221" s="106"/>
      <c r="J221" s="106"/>
      <c r="K221" s="153"/>
      <c r="L221" s="145"/>
      <c r="M221" s="145"/>
      <c r="N221" s="145"/>
    </row>
    <row r="222">
      <c r="A222" s="102" t="s">
        <v>427</v>
      </c>
      <c r="B222" s="127" t="s">
        <v>428</v>
      </c>
      <c r="C222" s="104"/>
      <c r="D222" s="106">
        <v>27</v>
      </c>
      <c r="E222" s="104"/>
      <c r="F222" s="106"/>
      <c r="G222" s="106"/>
      <c r="H222" s="106"/>
      <c r="I222" s="106"/>
      <c r="J222" s="106"/>
      <c r="K222" s="153"/>
      <c r="L222" s="145"/>
      <c r="M222" s="145"/>
      <c r="N222" s="145"/>
    </row>
    <row r="223">
      <c r="A223" s="132">
        <v>26</v>
      </c>
      <c r="B223" s="133" t="s">
        <v>429</v>
      </c>
      <c r="C223" s="101">
        <f>C224+C225+C226+C227+C228+C229+C230</f>
        <v>2888</v>
      </c>
      <c r="D223" s="101">
        <f>D224+D225+D226+D227+D228+D229+D230</f>
        <v>2082</v>
      </c>
      <c r="E223" s="101">
        <f>E224+E225+E226+E227+E228+E229+E230</f>
        <v>0</v>
      </c>
      <c r="F223" s="101">
        <f>F224+F225+F226+F227+F228+F229+F230</f>
        <v>21535</v>
      </c>
      <c r="G223" s="101">
        <f>G224+G225+G226+G227+G228+G229+G230</f>
        <v>0</v>
      </c>
      <c r="H223" s="101">
        <f>H224+H225+H226+H227+H228+H229+H230</f>
        <v>3116</v>
      </c>
      <c r="I223" s="101">
        <f>I224+I225+I226+I227+I228+I229+I230</f>
        <v>18230</v>
      </c>
      <c r="J223" s="101">
        <f>J224+J225+J226+J227+J228+J229+J230</f>
        <v>1635</v>
      </c>
      <c r="K223" s="101">
        <f>K224+K225+K226+K227+K228+K229+K230</f>
        <v>0</v>
      </c>
      <c r="L223" s="101">
        <f>L224+L225+L226+L227+L228+L229+L230</f>
        <v>0</v>
      </c>
      <c r="M223" s="101">
        <f>M224+M225+M226+M227+M228+M229+M230</f>
        <v>0</v>
      </c>
      <c r="N223" s="101">
        <f>N224+N225+N226+N227+N228+N229+N230</f>
        <v>0</v>
      </c>
    </row>
    <row r="224">
      <c r="A224" s="102" t="s">
        <v>430</v>
      </c>
      <c r="B224" s="127" t="s">
        <v>431</v>
      </c>
      <c r="C224" s="104"/>
      <c r="D224" s="106"/>
      <c r="E224" s="104"/>
      <c r="F224" s="107">
        <v>21123</v>
      </c>
      <c r="G224" s="106"/>
      <c r="H224" s="107">
        <v>3001</v>
      </c>
      <c r="I224" s="107">
        <v>18138</v>
      </c>
      <c r="J224" s="107">
        <v>1635</v>
      </c>
      <c r="K224" s="153"/>
      <c r="L224" s="145"/>
      <c r="M224" s="145"/>
      <c r="N224" s="145"/>
    </row>
    <row r="225">
      <c r="A225" s="102" t="s">
        <v>432</v>
      </c>
      <c r="B225" s="127" t="s">
        <v>433</v>
      </c>
      <c r="C225" s="104"/>
      <c r="D225" s="106"/>
      <c r="E225" s="104"/>
      <c r="F225" s="108"/>
      <c r="G225" s="106"/>
      <c r="H225" s="108"/>
      <c r="I225" s="108"/>
      <c r="J225" s="108"/>
      <c r="K225" s="153"/>
      <c r="L225" s="145"/>
      <c r="M225" s="145"/>
      <c r="N225" s="145"/>
    </row>
    <row r="226" ht="25.5">
      <c r="A226" s="102" t="s">
        <v>434</v>
      </c>
      <c r="B226" s="127" t="s">
        <v>573</v>
      </c>
      <c r="C226" s="128">
        <v>115</v>
      </c>
      <c r="D226" s="107">
        <v>59</v>
      </c>
      <c r="E226" s="104"/>
      <c r="F226" s="107"/>
      <c r="G226" s="106"/>
      <c r="H226" s="106"/>
      <c r="I226" s="106"/>
      <c r="J226" s="106"/>
      <c r="K226" s="153"/>
      <c r="L226" s="145"/>
      <c r="M226" s="145"/>
      <c r="N226" s="145"/>
    </row>
    <row r="227">
      <c r="A227" s="102" t="s">
        <v>436</v>
      </c>
      <c r="B227" s="127" t="s">
        <v>437</v>
      </c>
      <c r="C227" s="139">
        <v>354</v>
      </c>
      <c r="D227" s="114">
        <v>200</v>
      </c>
      <c r="E227" s="155"/>
      <c r="F227" s="114">
        <v>412</v>
      </c>
      <c r="G227" s="115"/>
      <c r="H227" s="106"/>
      <c r="I227" s="106"/>
      <c r="J227" s="106"/>
      <c r="K227" s="153"/>
      <c r="L227" s="145"/>
      <c r="M227" s="145"/>
      <c r="N227" s="145"/>
    </row>
    <row r="228">
      <c r="A228" s="102" t="s">
        <v>438</v>
      </c>
      <c r="B228" s="127" t="s">
        <v>439</v>
      </c>
      <c r="C228" s="142"/>
      <c r="D228" s="117"/>
      <c r="E228" s="155"/>
      <c r="F228" s="117"/>
      <c r="G228" s="115"/>
      <c r="H228" s="106"/>
      <c r="I228" s="106"/>
      <c r="J228" s="106"/>
      <c r="K228" s="153"/>
      <c r="L228" s="145"/>
      <c r="M228" s="145"/>
      <c r="N228" s="145"/>
    </row>
    <row r="229">
      <c r="A229" s="102" t="s">
        <v>440</v>
      </c>
      <c r="B229" s="127" t="s">
        <v>441</v>
      </c>
      <c r="C229" s="130">
        <v>2107</v>
      </c>
      <c r="D229" s="108">
        <v>1617</v>
      </c>
      <c r="E229" s="104"/>
      <c r="F229" s="108"/>
      <c r="G229" s="106"/>
      <c r="H229" s="106">
        <v>115</v>
      </c>
      <c r="I229" s="106">
        <v>92</v>
      </c>
      <c r="J229" s="106"/>
      <c r="K229" s="153"/>
      <c r="L229" s="145"/>
      <c r="M229" s="145"/>
      <c r="N229" s="145"/>
    </row>
    <row r="230">
      <c r="A230" s="102" t="s">
        <v>442</v>
      </c>
      <c r="B230" s="127" t="s">
        <v>443</v>
      </c>
      <c r="C230" s="104">
        <v>312</v>
      </c>
      <c r="D230" s="106">
        <v>206</v>
      </c>
      <c r="E230" s="104"/>
      <c r="F230" s="106"/>
      <c r="G230" s="106"/>
      <c r="H230" s="106"/>
      <c r="I230" s="106"/>
      <c r="J230" s="106"/>
      <c r="K230" s="153"/>
      <c r="L230" s="145"/>
      <c r="M230" s="145"/>
      <c r="N230" s="145"/>
    </row>
    <row r="231">
      <c r="A231" s="132">
        <v>27</v>
      </c>
      <c r="B231" s="133" t="s">
        <v>444</v>
      </c>
      <c r="C231" s="101">
        <f>C232+C233+C235+C236+C237+C239+C240+C241</f>
        <v>19680</v>
      </c>
      <c r="D231" s="101">
        <f>D232+D233+D235+D236+D237+D239+D240+D241</f>
        <v>8285</v>
      </c>
      <c r="E231" s="101">
        <f>E232+E233+E235+E236+E237+E239+E240+E241</f>
        <v>0</v>
      </c>
      <c r="F231" s="101">
        <f>F232+F233+F235+F236+F237+F239+F240+F241</f>
        <v>79242</v>
      </c>
      <c r="G231" s="101">
        <f>G232+G233+G235+G236+G237+G239+G240+G241</f>
        <v>0</v>
      </c>
      <c r="H231" s="101">
        <f>H232+H233+H235+H236+H237+H239+H240+H241</f>
        <v>6395</v>
      </c>
      <c r="I231" s="101">
        <f>I232+I233+I235+I236+I237+I239+I240+I241</f>
        <v>35218</v>
      </c>
      <c r="J231" s="101">
        <f>J232+J233+J235+J236+J237+J239+J240+J241</f>
        <v>2969</v>
      </c>
      <c r="K231" s="101">
        <f>K232+K233+K235+K236+K237+K239+K240+K241</f>
        <v>0</v>
      </c>
      <c r="L231" s="101">
        <f>L232+L233+L235+L236+L237+L239+L240+L241</f>
        <v>0</v>
      </c>
      <c r="M231" s="101">
        <f>M232+M233+M235+M236+M237+M239+M240+M241</f>
        <v>0</v>
      </c>
      <c r="N231" s="101">
        <f>N232+N233+N235+N236+N237+N239+N240+N241</f>
        <v>0</v>
      </c>
    </row>
    <row r="232" ht="25.5">
      <c r="A232" s="102" t="s">
        <v>445</v>
      </c>
      <c r="B232" s="127" t="s">
        <v>446</v>
      </c>
      <c r="C232" s="104"/>
      <c r="D232" s="106"/>
      <c r="E232" s="104"/>
      <c r="F232" s="107">
        <v>31472</v>
      </c>
      <c r="G232" s="106"/>
      <c r="H232" s="107">
        <v>6215</v>
      </c>
      <c r="I232" s="107">
        <v>35140</v>
      </c>
      <c r="J232" s="107">
        <v>2969</v>
      </c>
      <c r="K232" s="153"/>
      <c r="L232" s="145"/>
      <c r="M232" s="145"/>
      <c r="N232" s="145"/>
    </row>
    <row r="233" ht="25.5">
      <c r="A233" s="102" t="s">
        <v>447</v>
      </c>
      <c r="B233" s="127" t="s">
        <v>448</v>
      </c>
      <c r="C233" s="104"/>
      <c r="D233" s="106"/>
      <c r="E233" s="104"/>
      <c r="F233" s="111"/>
      <c r="G233" s="106"/>
      <c r="H233" s="111"/>
      <c r="I233" s="111"/>
      <c r="J233" s="111"/>
      <c r="K233" s="153"/>
      <c r="L233" s="145"/>
      <c r="M233" s="145"/>
      <c r="N233" s="145"/>
    </row>
    <row r="234" ht="25.5">
      <c r="A234" s="102" t="s">
        <v>449</v>
      </c>
      <c r="B234" s="127" t="s">
        <v>450</v>
      </c>
      <c r="C234" s="104"/>
      <c r="D234" s="106"/>
      <c r="E234" s="104"/>
      <c r="F234" s="108"/>
      <c r="G234" s="106"/>
      <c r="H234" s="108"/>
      <c r="I234" s="108"/>
      <c r="J234" s="108"/>
      <c r="K234" s="153"/>
      <c r="L234" s="145"/>
      <c r="M234" s="145"/>
      <c r="N234" s="145"/>
    </row>
    <row r="235">
      <c r="A235" s="102" t="s">
        <v>451</v>
      </c>
      <c r="B235" s="127" t="s">
        <v>185</v>
      </c>
      <c r="C235" s="104">
        <v>102</v>
      </c>
      <c r="D235" s="106">
        <v>119</v>
      </c>
      <c r="E235" s="104"/>
      <c r="F235" s="106"/>
      <c r="G235" s="106"/>
      <c r="H235" s="106"/>
      <c r="I235" s="106"/>
      <c r="J235" s="106"/>
      <c r="K235" s="153"/>
      <c r="L235" s="145"/>
      <c r="M235" s="145"/>
      <c r="N235" s="145"/>
    </row>
    <row r="236" ht="25.5">
      <c r="A236" s="102" t="s">
        <v>452</v>
      </c>
      <c r="B236" s="127" t="s">
        <v>103</v>
      </c>
      <c r="C236" s="104">
        <v>173</v>
      </c>
      <c r="D236" s="106">
        <v>164</v>
      </c>
      <c r="E236" s="104"/>
      <c r="F236" s="106"/>
      <c r="G236" s="106"/>
      <c r="H236" s="106"/>
      <c r="I236" s="106"/>
      <c r="J236" s="106"/>
      <c r="K236" s="153"/>
      <c r="L236" s="145"/>
      <c r="M236" s="145"/>
      <c r="N236" s="145"/>
    </row>
    <row r="237">
      <c r="A237" s="102" t="s">
        <v>453</v>
      </c>
      <c r="B237" s="127" t="s">
        <v>454</v>
      </c>
      <c r="C237" s="128">
        <v>19405</v>
      </c>
      <c r="D237" s="107">
        <v>8002</v>
      </c>
      <c r="E237" s="104"/>
      <c r="F237" s="106"/>
      <c r="G237" s="106"/>
      <c r="H237" s="107">
        <v>180</v>
      </c>
      <c r="I237" s="107">
        <v>78</v>
      </c>
      <c r="J237" s="106"/>
      <c r="K237" s="153"/>
      <c r="L237" s="145"/>
      <c r="M237" s="145"/>
      <c r="N237" s="145"/>
    </row>
    <row r="238">
      <c r="A238" s="102" t="s">
        <v>455</v>
      </c>
      <c r="B238" s="127" t="s">
        <v>456</v>
      </c>
      <c r="C238" s="130"/>
      <c r="D238" s="108"/>
      <c r="E238" s="104"/>
      <c r="F238" s="106"/>
      <c r="G238" s="106"/>
      <c r="H238" s="108"/>
      <c r="I238" s="108"/>
      <c r="J238" s="106"/>
      <c r="K238" s="153"/>
      <c r="L238" s="145"/>
      <c r="M238" s="145"/>
      <c r="N238" s="145"/>
    </row>
    <row r="239">
      <c r="A239" s="102" t="s">
        <v>457</v>
      </c>
      <c r="B239" s="127" t="s">
        <v>458</v>
      </c>
      <c r="C239" s="104"/>
      <c r="D239" s="106"/>
      <c r="E239" s="104"/>
      <c r="F239" s="106">
        <v>5391</v>
      </c>
      <c r="G239" s="106"/>
      <c r="H239" s="106"/>
      <c r="I239" s="106"/>
      <c r="J239" s="106"/>
      <c r="K239" s="153"/>
      <c r="L239" s="145"/>
      <c r="M239" s="145"/>
      <c r="N239" s="145"/>
    </row>
    <row r="240">
      <c r="A240" s="102" t="s">
        <v>459</v>
      </c>
      <c r="B240" s="127" t="s">
        <v>460</v>
      </c>
      <c r="C240" s="104"/>
      <c r="D240" s="106"/>
      <c r="E240" s="104"/>
      <c r="F240" s="106">
        <v>41670</v>
      </c>
      <c r="G240" s="106"/>
      <c r="H240" s="106"/>
      <c r="I240" s="106"/>
      <c r="J240" s="106"/>
      <c r="K240" s="153"/>
      <c r="L240" s="145"/>
      <c r="M240" s="145"/>
      <c r="N240" s="145"/>
    </row>
    <row r="241">
      <c r="A241" s="102" t="s">
        <v>461</v>
      </c>
      <c r="B241" s="127" t="s">
        <v>462</v>
      </c>
      <c r="C241" s="104"/>
      <c r="D241" s="106"/>
      <c r="E241" s="104"/>
      <c r="F241" s="106">
        <v>709</v>
      </c>
      <c r="G241" s="106"/>
      <c r="H241" s="106"/>
      <c r="I241" s="106"/>
      <c r="J241" s="106"/>
      <c r="K241" s="153"/>
      <c r="L241" s="145"/>
      <c r="M241" s="145"/>
      <c r="N241" s="145"/>
    </row>
    <row r="242">
      <c r="A242" s="132">
        <v>28</v>
      </c>
      <c r="B242" s="133" t="s">
        <v>463</v>
      </c>
      <c r="C242" s="101">
        <f>C243+C244+C245+C246</f>
        <v>335</v>
      </c>
      <c r="D242" s="101">
        <f>D243+D244+D245+D246</f>
        <v>565</v>
      </c>
      <c r="E242" s="101">
        <f>E243+E244+E245+E246</f>
        <v>0</v>
      </c>
      <c r="F242" s="101">
        <f>F243+F244+F245+F246</f>
        <v>2017</v>
      </c>
      <c r="G242" s="101">
        <f>G243+G244+G245+G246</f>
        <v>0</v>
      </c>
      <c r="H242" s="101">
        <f>H243+H244+H245+H246</f>
        <v>7953</v>
      </c>
      <c r="I242" s="101">
        <f>I243+I244+I245+I246</f>
        <v>20337</v>
      </c>
      <c r="J242" s="101">
        <f>J243+J244+J245+J246</f>
        <v>7413</v>
      </c>
      <c r="K242" s="101">
        <f>K243+K244+K245+K246</f>
        <v>0</v>
      </c>
      <c r="L242" s="101">
        <f>L243+L244+L245+L246</f>
        <v>0</v>
      </c>
      <c r="M242" s="101">
        <f>M243+M244+M245+M246</f>
        <v>0</v>
      </c>
      <c r="N242" s="101">
        <f>N243+N244+N245+N246</f>
        <v>0</v>
      </c>
    </row>
    <row r="243">
      <c r="A243" s="102" t="s">
        <v>464</v>
      </c>
      <c r="B243" s="127" t="s">
        <v>269</v>
      </c>
      <c r="C243" s="104"/>
      <c r="D243" s="106"/>
      <c r="E243" s="104"/>
      <c r="F243" s="106">
        <v>48</v>
      </c>
      <c r="G243" s="106"/>
      <c r="H243" s="106">
        <v>7828</v>
      </c>
      <c r="I243" s="106">
        <v>20254</v>
      </c>
      <c r="J243" s="106">
        <v>7413</v>
      </c>
      <c r="K243" s="153"/>
      <c r="L243" s="145"/>
      <c r="M243" s="145"/>
      <c r="N243" s="145"/>
    </row>
    <row r="244" ht="25.5">
      <c r="A244" s="102" t="s">
        <v>465</v>
      </c>
      <c r="B244" s="127" t="s">
        <v>466</v>
      </c>
      <c r="C244" s="104"/>
      <c r="D244" s="106"/>
      <c r="E244" s="104"/>
      <c r="F244" s="106">
        <v>1969</v>
      </c>
      <c r="G244" s="106"/>
      <c r="H244" s="106"/>
      <c r="I244" s="106"/>
      <c r="J244" s="106"/>
      <c r="K244" s="153"/>
      <c r="L244" s="145"/>
      <c r="M244" s="145"/>
      <c r="N244" s="145"/>
    </row>
    <row r="245">
      <c r="A245" s="102" t="s">
        <v>467</v>
      </c>
      <c r="B245" s="127" t="s">
        <v>468</v>
      </c>
      <c r="C245" s="104">
        <v>256</v>
      </c>
      <c r="D245" s="106">
        <v>512</v>
      </c>
      <c r="E245" s="104"/>
      <c r="F245" s="106"/>
      <c r="G245" s="106"/>
      <c r="H245" s="106">
        <v>125</v>
      </c>
      <c r="I245" s="106">
        <v>83</v>
      </c>
      <c r="J245" s="106"/>
      <c r="K245" s="153"/>
      <c r="L245" s="145"/>
      <c r="M245" s="145"/>
      <c r="N245" s="145"/>
    </row>
    <row r="246">
      <c r="A246" s="102" t="s">
        <v>469</v>
      </c>
      <c r="B246" s="127" t="s">
        <v>470</v>
      </c>
      <c r="C246" s="104">
        <v>79</v>
      </c>
      <c r="D246" s="106">
        <v>53</v>
      </c>
      <c r="E246" s="104"/>
      <c r="F246" s="106"/>
      <c r="G246" s="106"/>
      <c r="H246" s="106"/>
      <c r="I246" s="106"/>
      <c r="J246" s="106"/>
      <c r="K246" s="153"/>
      <c r="L246" s="145"/>
      <c r="M246" s="145"/>
      <c r="N246" s="145"/>
    </row>
    <row r="247">
      <c r="A247" s="132">
        <v>29</v>
      </c>
      <c r="B247" s="133" t="s">
        <v>471</v>
      </c>
      <c r="C247" s="101">
        <f>C248+C249+C250+C251+C253+C256+C257</f>
        <v>2661</v>
      </c>
      <c r="D247" s="101">
        <f>D248+D249+D250+D251+D253+D256+D257</f>
        <v>2998</v>
      </c>
      <c r="E247" s="101">
        <f>E248+E249+E250+E251+E253+E256+E257</f>
        <v>0</v>
      </c>
      <c r="F247" s="101">
        <f>F248+F249+F250+F251+F253+F256+F257</f>
        <v>30574</v>
      </c>
      <c r="G247" s="101">
        <f>G248+G249+G250+G251+G253+G256+G257</f>
        <v>0</v>
      </c>
      <c r="H247" s="101">
        <f>H248+H249+H250+H251+H253+H256+H257</f>
        <v>2972</v>
      </c>
      <c r="I247" s="101">
        <f>I248+I249+I250+I251+I253+I256+I257</f>
        <v>19814</v>
      </c>
      <c r="J247" s="101">
        <f>J248+J249+J250+J251+J253+J256+J257</f>
        <v>557</v>
      </c>
      <c r="K247" s="101">
        <f>K248+K249+K250+K251+K253+K256+K257</f>
        <v>0</v>
      </c>
      <c r="L247" s="101">
        <f>L248+L249+L250+L251+L253+L256+L257</f>
        <v>0</v>
      </c>
      <c r="M247" s="101">
        <f>M248+M249+M250+M251+M253+M256+M257</f>
        <v>0</v>
      </c>
      <c r="N247" s="101">
        <f>N248+N249+N250+N251+N253+N256+N257</f>
        <v>0</v>
      </c>
    </row>
    <row r="248" ht="25.5">
      <c r="A248" s="102" t="s">
        <v>472</v>
      </c>
      <c r="B248" s="127" t="s">
        <v>473</v>
      </c>
      <c r="C248" s="104"/>
      <c r="D248" s="106"/>
      <c r="E248" s="104"/>
      <c r="F248" s="107">
        <v>30574</v>
      </c>
      <c r="G248" s="106"/>
      <c r="H248" s="107">
        <v>2822</v>
      </c>
      <c r="I248" s="107">
        <v>18614</v>
      </c>
      <c r="J248" s="107">
        <v>557</v>
      </c>
      <c r="K248" s="153"/>
      <c r="L248" s="145"/>
      <c r="M248" s="145"/>
      <c r="N248" s="145"/>
    </row>
    <row r="249" ht="25.5">
      <c r="A249" s="102" t="s">
        <v>474</v>
      </c>
      <c r="B249" s="127" t="s">
        <v>475</v>
      </c>
      <c r="C249" s="104"/>
      <c r="D249" s="106"/>
      <c r="E249" s="104"/>
      <c r="F249" s="111"/>
      <c r="G249" s="106"/>
      <c r="H249" s="111"/>
      <c r="I249" s="111"/>
      <c r="J249" s="111"/>
      <c r="K249" s="153"/>
      <c r="L249" s="145"/>
      <c r="M249" s="145"/>
      <c r="N249" s="145"/>
    </row>
    <row r="250" ht="25.5">
      <c r="A250" s="102" t="s">
        <v>476</v>
      </c>
      <c r="B250" s="127" t="s">
        <v>477</v>
      </c>
      <c r="C250" s="104"/>
      <c r="D250" s="106"/>
      <c r="E250" s="104"/>
      <c r="F250" s="111"/>
      <c r="G250" s="106"/>
      <c r="H250" s="111"/>
      <c r="I250" s="111"/>
      <c r="J250" s="111"/>
      <c r="K250" s="153"/>
      <c r="L250" s="145"/>
      <c r="M250" s="145"/>
      <c r="N250" s="145"/>
    </row>
    <row r="251" ht="25.5">
      <c r="A251" s="102" t="s">
        <v>478</v>
      </c>
      <c r="B251" s="127" t="s">
        <v>479</v>
      </c>
      <c r="C251" s="104"/>
      <c r="D251" s="106"/>
      <c r="E251" s="104"/>
      <c r="F251" s="111"/>
      <c r="G251" s="106"/>
      <c r="H251" s="111"/>
      <c r="I251" s="111"/>
      <c r="J251" s="111"/>
      <c r="K251" s="153"/>
      <c r="L251" s="145"/>
      <c r="M251" s="145"/>
      <c r="N251" s="145"/>
    </row>
    <row r="252" ht="25.5">
      <c r="A252" s="102" t="s">
        <v>480</v>
      </c>
      <c r="B252" s="127" t="s">
        <v>481</v>
      </c>
      <c r="C252" s="128"/>
      <c r="D252" s="107"/>
      <c r="E252" s="104"/>
      <c r="F252" s="111"/>
      <c r="G252" s="106"/>
      <c r="H252" s="108"/>
      <c r="I252" s="108"/>
      <c r="J252" s="108"/>
      <c r="K252" s="153"/>
      <c r="L252" s="145"/>
      <c r="M252" s="145"/>
      <c r="N252" s="145"/>
    </row>
    <row r="253">
      <c r="A253" s="102" t="s">
        <v>482</v>
      </c>
      <c r="B253" s="127" t="s">
        <v>483</v>
      </c>
      <c r="C253" s="128">
        <v>1717</v>
      </c>
      <c r="D253" s="107">
        <v>1290</v>
      </c>
      <c r="E253" s="104"/>
      <c r="F253" s="107"/>
      <c r="G253" s="106"/>
      <c r="H253" s="106"/>
      <c r="I253" s="106"/>
      <c r="J253" s="106"/>
      <c r="K253" s="153"/>
      <c r="L253" s="145"/>
      <c r="M253" s="145"/>
      <c r="N253" s="145"/>
    </row>
    <row r="254">
      <c r="A254" s="102" t="s">
        <v>484</v>
      </c>
      <c r="B254" s="127" t="s">
        <v>485</v>
      </c>
      <c r="C254" s="135"/>
      <c r="D254" s="111"/>
      <c r="E254" s="104"/>
      <c r="F254" s="111"/>
      <c r="G254" s="106"/>
      <c r="H254" s="106"/>
      <c r="I254" s="106"/>
      <c r="J254" s="106"/>
      <c r="K254" s="153"/>
      <c r="L254" s="145"/>
      <c r="M254" s="145"/>
      <c r="N254" s="145"/>
    </row>
    <row r="255">
      <c r="A255" s="102" t="s">
        <v>486</v>
      </c>
      <c r="B255" s="127" t="s">
        <v>487</v>
      </c>
      <c r="C255" s="130"/>
      <c r="D255" s="108"/>
      <c r="E255" s="104"/>
      <c r="F255" s="108"/>
      <c r="G255" s="106"/>
      <c r="H255" s="106"/>
      <c r="I255" s="106"/>
      <c r="J255" s="106"/>
      <c r="K255" s="153"/>
      <c r="L255" s="145"/>
      <c r="M255" s="145"/>
      <c r="N255" s="145"/>
    </row>
    <row r="256">
      <c r="A256" s="102" t="s">
        <v>488</v>
      </c>
      <c r="B256" s="127" t="s">
        <v>489</v>
      </c>
      <c r="C256" s="104">
        <v>396</v>
      </c>
      <c r="D256" s="106">
        <v>1399</v>
      </c>
      <c r="E256" s="104"/>
      <c r="F256" s="106"/>
      <c r="G256" s="106"/>
      <c r="H256" s="106">
        <v>150</v>
      </c>
      <c r="I256" s="106">
        <v>1200</v>
      </c>
      <c r="J256" s="106"/>
      <c r="K256" s="153"/>
      <c r="L256" s="145"/>
      <c r="M256" s="145"/>
      <c r="N256" s="145"/>
    </row>
    <row r="257">
      <c r="A257" s="102" t="s">
        <v>490</v>
      </c>
      <c r="B257" s="127" t="s">
        <v>491</v>
      </c>
      <c r="C257" s="104">
        <v>548</v>
      </c>
      <c r="D257" s="106">
        <v>309</v>
      </c>
      <c r="E257" s="104"/>
      <c r="F257" s="106"/>
      <c r="G257" s="106"/>
      <c r="H257" s="106"/>
      <c r="I257" s="106"/>
      <c r="J257" s="106"/>
      <c r="K257" s="153"/>
      <c r="L257" s="145"/>
      <c r="M257" s="145"/>
      <c r="N257" s="145"/>
    </row>
    <row r="258">
      <c r="A258" s="132">
        <v>30</v>
      </c>
      <c r="B258" s="133" t="s">
        <v>492</v>
      </c>
      <c r="C258" s="101">
        <f>C259+C260+C261+C264+C265+C266+C267+C268</f>
        <v>2839</v>
      </c>
      <c r="D258" s="101">
        <f>D259+D260+D261+D264+D265+D266+D267+D268</f>
        <v>4549</v>
      </c>
      <c r="E258" s="101">
        <f>E259+E260+E261+E264+E265+E266+E268+E269</f>
        <v>0</v>
      </c>
      <c r="F258" s="101">
        <f>F259+F260+F261+F264+F265+F266+F268+F269</f>
        <v>3449</v>
      </c>
      <c r="G258" s="101">
        <f>G259+G260+G261+G264+G265+G266+G268+G269</f>
        <v>224</v>
      </c>
      <c r="H258" s="101">
        <f>H259+H260+H261+H264+H265+H266+H268+H269</f>
        <v>1177</v>
      </c>
      <c r="I258" s="101">
        <f>I259+I260+I261+I264+I265+I266+I268+I269</f>
        <v>7038</v>
      </c>
      <c r="J258" s="101">
        <f>J259+J260+J261+J264+J265+J266+J268+J269</f>
        <v>7043</v>
      </c>
      <c r="K258" s="101">
        <f>K259+K260+K261+K264+K265+K266+K268+K269</f>
        <v>0</v>
      </c>
      <c r="L258" s="101">
        <f>L259+L260+L261+L264+L265+L266+L268+L269</f>
        <v>0</v>
      </c>
      <c r="M258" s="101">
        <f>M259+M260+M261+M264+M265+M266+M268+M269</f>
        <v>0</v>
      </c>
      <c r="N258" s="101">
        <f>N259+N260+N261+N264+N265+N266+N268+N269</f>
        <v>0</v>
      </c>
    </row>
    <row r="259" ht="25.5">
      <c r="A259" s="102" t="s">
        <v>493</v>
      </c>
      <c r="B259" s="127" t="s">
        <v>494</v>
      </c>
      <c r="C259" s="104"/>
      <c r="D259" s="106"/>
      <c r="E259" s="104"/>
      <c r="F259" s="107">
        <v>1800</v>
      </c>
      <c r="G259" s="106"/>
      <c r="H259" s="107">
        <v>927</v>
      </c>
      <c r="I259" s="107">
        <v>6668</v>
      </c>
      <c r="J259" s="107">
        <v>7043</v>
      </c>
      <c r="K259" s="153"/>
      <c r="L259" s="145"/>
      <c r="M259" s="145"/>
      <c r="N259" s="145"/>
    </row>
    <row r="260" ht="25.5">
      <c r="A260" s="102" t="s">
        <v>495</v>
      </c>
      <c r="B260" s="127" t="s">
        <v>496</v>
      </c>
      <c r="C260" s="104"/>
      <c r="D260" s="106"/>
      <c r="E260" s="104"/>
      <c r="F260" s="111"/>
      <c r="G260" s="106"/>
      <c r="H260" s="111"/>
      <c r="I260" s="111"/>
      <c r="J260" s="111"/>
      <c r="K260" s="153"/>
      <c r="L260" s="145"/>
      <c r="M260" s="145"/>
      <c r="N260" s="145"/>
    </row>
    <row r="261" ht="25.5">
      <c r="A261" s="102" t="s">
        <v>497</v>
      </c>
      <c r="B261" s="127" t="s">
        <v>498</v>
      </c>
      <c r="C261" s="104"/>
      <c r="D261" s="106"/>
      <c r="E261" s="104"/>
      <c r="F261" s="111"/>
      <c r="G261" s="106"/>
      <c r="H261" s="111"/>
      <c r="I261" s="111"/>
      <c r="J261" s="111"/>
      <c r="K261" s="153"/>
      <c r="L261" s="145"/>
      <c r="M261" s="145"/>
      <c r="N261" s="145"/>
    </row>
    <row r="262" ht="25.5">
      <c r="A262" s="102" t="s">
        <v>499</v>
      </c>
      <c r="B262" s="127" t="s">
        <v>500</v>
      </c>
      <c r="C262" s="104"/>
      <c r="D262" s="106"/>
      <c r="E262" s="104"/>
      <c r="F262" s="111"/>
      <c r="G262" s="106"/>
      <c r="H262" s="111"/>
      <c r="I262" s="111"/>
      <c r="J262" s="111"/>
      <c r="K262" s="153"/>
      <c r="L262" s="145"/>
      <c r="M262" s="145"/>
      <c r="N262" s="145"/>
    </row>
    <row r="263" ht="25.5">
      <c r="A263" s="102" t="s">
        <v>501</v>
      </c>
      <c r="B263" s="127" t="s">
        <v>502</v>
      </c>
      <c r="C263" s="104"/>
      <c r="D263" s="106"/>
      <c r="E263" s="104"/>
      <c r="F263" s="108"/>
      <c r="G263" s="106"/>
      <c r="H263" s="108"/>
      <c r="I263" s="108"/>
      <c r="J263" s="108"/>
      <c r="K263" s="153"/>
      <c r="L263" s="145"/>
      <c r="M263" s="145"/>
      <c r="N263" s="145"/>
    </row>
    <row r="264">
      <c r="A264" s="102" t="s">
        <v>503</v>
      </c>
      <c r="B264" s="127" t="s">
        <v>504</v>
      </c>
      <c r="C264" s="104"/>
      <c r="D264" s="106"/>
      <c r="E264" s="104"/>
      <c r="F264" s="106">
        <v>1649</v>
      </c>
      <c r="G264" s="106"/>
      <c r="H264" s="106"/>
      <c r="I264" s="106"/>
      <c r="J264" s="106"/>
      <c r="K264" s="153"/>
      <c r="L264" s="145"/>
      <c r="M264" s="145"/>
      <c r="N264" s="145"/>
    </row>
    <row r="265">
      <c r="A265" s="102" t="s">
        <v>505</v>
      </c>
      <c r="B265" s="127" t="s">
        <v>506</v>
      </c>
      <c r="C265" s="104">
        <v>384</v>
      </c>
      <c r="D265" s="106">
        <v>2016</v>
      </c>
      <c r="E265" s="104"/>
      <c r="F265" s="106"/>
      <c r="G265" s="106">
        <v>224</v>
      </c>
      <c r="H265" s="106"/>
      <c r="I265" s="106"/>
      <c r="J265" s="106"/>
      <c r="K265" s="153"/>
      <c r="L265" s="145"/>
      <c r="M265" s="145"/>
      <c r="N265" s="145"/>
    </row>
    <row r="266">
      <c r="A266" s="102" t="s">
        <v>507</v>
      </c>
      <c r="B266" s="127" t="s">
        <v>508</v>
      </c>
      <c r="C266" s="128">
        <v>182</v>
      </c>
      <c r="D266" s="107">
        <v>119</v>
      </c>
      <c r="E266" s="156"/>
      <c r="F266" s="106"/>
      <c r="G266" s="106"/>
      <c r="H266" s="106"/>
      <c r="I266" s="106"/>
      <c r="J266" s="106"/>
      <c r="K266" s="153"/>
      <c r="L266" s="145"/>
      <c r="M266" s="145"/>
      <c r="N266" s="145"/>
    </row>
    <row r="267">
      <c r="A267" s="102" t="s">
        <v>509</v>
      </c>
      <c r="B267" s="127" t="s">
        <v>510</v>
      </c>
      <c r="C267" s="130"/>
      <c r="D267" s="108"/>
      <c r="E267" s="157"/>
      <c r="F267" s="106"/>
      <c r="G267" s="106"/>
      <c r="H267" s="106"/>
      <c r="I267" s="106"/>
      <c r="J267" s="106"/>
      <c r="K267" s="153"/>
      <c r="L267" s="145"/>
      <c r="M267" s="145"/>
      <c r="N267" s="145"/>
    </row>
    <row r="268">
      <c r="A268" s="158" t="s">
        <v>511</v>
      </c>
      <c r="B268" s="127" t="s">
        <v>512</v>
      </c>
      <c r="C268" s="104">
        <v>2273</v>
      </c>
      <c r="D268" s="106">
        <v>2414</v>
      </c>
      <c r="E268" s="104"/>
      <c r="F268" s="106"/>
      <c r="G268" s="106"/>
      <c r="H268" s="106">
        <v>250</v>
      </c>
      <c r="I268" s="106">
        <v>370</v>
      </c>
      <c r="J268" s="106"/>
      <c r="K268" s="153"/>
      <c r="L268" s="145"/>
      <c r="M268" s="145"/>
      <c r="N268" s="145"/>
    </row>
    <row r="269">
      <c r="A269" s="158" t="s">
        <v>513</v>
      </c>
      <c r="B269" s="127" t="s">
        <v>514</v>
      </c>
      <c r="C269" s="104"/>
      <c r="D269" s="106"/>
      <c r="E269" s="104"/>
      <c r="F269" s="106"/>
      <c r="G269" s="106"/>
      <c r="H269" s="106"/>
      <c r="I269" s="106"/>
      <c r="J269" s="106"/>
      <c r="K269" s="153"/>
      <c r="L269" s="145"/>
      <c r="M269" s="145"/>
      <c r="N269" s="145"/>
    </row>
    <row r="270" s="24" customFormat="1" ht="14.25">
      <c r="A270" s="118" t="s">
        <v>515</v>
      </c>
      <c r="B270" s="119"/>
      <c r="C270" s="159">
        <f>SUM(C7:C269)/2</f>
        <v>64947</v>
      </c>
      <c r="D270" s="159">
        <f>SUM(D7:D269)/2</f>
        <v>97021</v>
      </c>
      <c r="E270" s="159">
        <f>SUM(E7:E269)/2</f>
        <v>7143</v>
      </c>
      <c r="F270" s="159">
        <f>SUM(F7:F269)/2</f>
        <v>414291</v>
      </c>
      <c r="G270" s="159">
        <f>SUM(G7:G269)/2</f>
        <v>224</v>
      </c>
      <c r="H270" s="159">
        <f>SUM(H7:H269)/2</f>
        <v>204703</v>
      </c>
      <c r="I270" s="159">
        <f>SUM(I7:I269)/2</f>
        <v>897367</v>
      </c>
      <c r="J270" s="159">
        <f>SUM(J7:J269)/2</f>
        <v>220605</v>
      </c>
      <c r="K270" s="159">
        <f>SUM(K7:K269)/2</f>
        <v>31</v>
      </c>
      <c r="L270" s="159">
        <f>SUM(L7:L269)/2</f>
        <v>14</v>
      </c>
      <c r="M270" s="159">
        <f>SUM(M7:M269)/2</f>
        <v>19</v>
      </c>
      <c r="N270" s="159">
        <f>SUM(N7:N269)/2</f>
        <v>353</v>
      </c>
    </row>
    <row r="271">
      <c r="G271" s="1"/>
    </row>
    <row r="272">
      <c r="A272" s="89" t="s">
        <v>593</v>
      </c>
      <c r="B272" s="89"/>
      <c r="C272" s="160" t="s">
        <v>594</v>
      </c>
      <c r="D272" s="161"/>
      <c r="E272" s="161"/>
      <c r="F272" s="161"/>
      <c r="G272" s="161"/>
      <c r="H272" s="161"/>
    </row>
    <row r="273">
      <c r="A273" s="2"/>
      <c r="C273" s="91" t="s">
        <v>595</v>
      </c>
      <c r="D273" s="91"/>
      <c r="E273" s="91"/>
      <c r="F273" s="91"/>
      <c r="G273" s="91"/>
      <c r="H273" s="91"/>
      <c r="I273" s="1"/>
      <c r="J273" s="1"/>
      <c r="K273" s="1"/>
      <c r="L273" s="1"/>
      <c r="M273" s="1"/>
      <c r="N273" s="1"/>
    </row>
    <row r="274">
      <c r="A274" s="2"/>
    </row>
    <row r="275">
      <c r="A275" s="160" t="s">
        <v>596</v>
      </c>
      <c r="B275" s="160"/>
      <c r="D275" s="162">
        <v>45763</v>
      </c>
      <c r="E275" s="163"/>
      <c r="F275" s="163"/>
      <c r="G275" s="163"/>
      <c r="H275" s="163"/>
    </row>
    <row r="276">
      <c r="A276" s="90" t="s">
        <v>597</v>
      </c>
      <c r="B276" s="90"/>
      <c r="D276" s="91" t="s">
        <v>598</v>
      </c>
      <c r="E276" s="91"/>
      <c r="F276" s="91"/>
      <c r="G276" s="91"/>
      <c r="H276" s="91"/>
    </row>
  </sheetData>
  <mergeCells count="147">
    <mergeCell ref="A3:A4"/>
    <mergeCell ref="B3:B4"/>
    <mergeCell ref="C3:N3"/>
    <mergeCell ref="A6:B6"/>
    <mergeCell ref="F8:F9"/>
    <mergeCell ref="H8:H9"/>
    <mergeCell ref="I8:I9"/>
    <mergeCell ref="J8:J9"/>
    <mergeCell ref="C10:C11"/>
    <mergeCell ref="D10:D11"/>
    <mergeCell ref="E10:E11"/>
    <mergeCell ref="H10:H11"/>
    <mergeCell ref="I10:I11"/>
    <mergeCell ref="F18:F19"/>
    <mergeCell ref="H18:H19"/>
    <mergeCell ref="I18:I19"/>
    <mergeCell ref="J18:J19"/>
    <mergeCell ref="C20:C22"/>
    <mergeCell ref="D20:D22"/>
    <mergeCell ref="H20:H22"/>
    <mergeCell ref="I20:I22"/>
    <mergeCell ref="F30:F32"/>
    <mergeCell ref="H30:H32"/>
    <mergeCell ref="I30:I32"/>
    <mergeCell ref="J30:J32"/>
    <mergeCell ref="C34:C35"/>
    <mergeCell ref="D34:D35"/>
    <mergeCell ref="E34:E35"/>
    <mergeCell ref="F34:F35"/>
    <mergeCell ref="F40:F41"/>
    <mergeCell ref="H40:H41"/>
    <mergeCell ref="I40:I41"/>
    <mergeCell ref="J40:J41"/>
    <mergeCell ref="F50:F51"/>
    <mergeCell ref="H50:H51"/>
    <mergeCell ref="I50:I51"/>
    <mergeCell ref="J50:J51"/>
    <mergeCell ref="F62:F69"/>
    <mergeCell ref="H62:H69"/>
    <mergeCell ref="I62:I69"/>
    <mergeCell ref="J62:J69"/>
    <mergeCell ref="C70:C71"/>
    <mergeCell ref="D70:D71"/>
    <mergeCell ref="F70:F71"/>
    <mergeCell ref="F77:F78"/>
    <mergeCell ref="H77:H78"/>
    <mergeCell ref="I77:I78"/>
    <mergeCell ref="J77:J78"/>
    <mergeCell ref="C81:C82"/>
    <mergeCell ref="D81:D82"/>
    <mergeCell ref="F81:F82"/>
    <mergeCell ref="F85:F87"/>
    <mergeCell ref="H85:H87"/>
    <mergeCell ref="I85:I87"/>
    <mergeCell ref="J85:J87"/>
    <mergeCell ref="C90:C93"/>
    <mergeCell ref="D90:D93"/>
    <mergeCell ref="H90:H93"/>
    <mergeCell ref="I90:I93"/>
    <mergeCell ref="F99:F103"/>
    <mergeCell ref="H99:H103"/>
    <mergeCell ref="I99:I103"/>
    <mergeCell ref="J99:J103"/>
    <mergeCell ref="C108:C109"/>
    <mergeCell ref="D108:D109"/>
    <mergeCell ref="F108:F109"/>
    <mergeCell ref="F116:F117"/>
    <mergeCell ref="H116:H117"/>
    <mergeCell ref="I116:I117"/>
    <mergeCell ref="J116:J117"/>
    <mergeCell ref="C118:C119"/>
    <mergeCell ref="D118:D119"/>
    <mergeCell ref="H118:H119"/>
    <mergeCell ref="I118:I119"/>
    <mergeCell ref="F126:F127"/>
    <mergeCell ref="H126:H127"/>
    <mergeCell ref="I126:I127"/>
    <mergeCell ref="J126:J127"/>
    <mergeCell ref="C128:C129"/>
    <mergeCell ref="D128:D129"/>
    <mergeCell ref="H128:H129"/>
    <mergeCell ref="I128:I129"/>
    <mergeCell ref="F138:F139"/>
    <mergeCell ref="H138:H139"/>
    <mergeCell ref="I138:I139"/>
    <mergeCell ref="J138:J139"/>
    <mergeCell ref="C140:C141"/>
    <mergeCell ref="D140:D141"/>
    <mergeCell ref="H140:H141"/>
    <mergeCell ref="I140:I141"/>
    <mergeCell ref="C142:C144"/>
    <mergeCell ref="D142:D144"/>
    <mergeCell ref="F142:F144"/>
    <mergeCell ref="F162:F164"/>
    <mergeCell ref="H162:H164"/>
    <mergeCell ref="I162:I164"/>
    <mergeCell ref="J162:J164"/>
    <mergeCell ref="F171:F174"/>
    <mergeCell ref="H171:H174"/>
    <mergeCell ref="I171:I174"/>
    <mergeCell ref="J171:J174"/>
    <mergeCell ref="F194:F196"/>
    <mergeCell ref="H194:H196"/>
    <mergeCell ref="I194:I196"/>
    <mergeCell ref="J194:J196"/>
    <mergeCell ref="C208:C209"/>
    <mergeCell ref="D208:D209"/>
    <mergeCell ref="F208:F209"/>
    <mergeCell ref="C210:C211"/>
    <mergeCell ref="D210:D211"/>
    <mergeCell ref="F210:F211"/>
    <mergeCell ref="F224:F225"/>
    <mergeCell ref="H224:H225"/>
    <mergeCell ref="I224:I225"/>
    <mergeCell ref="J224:J225"/>
    <mergeCell ref="C227:C228"/>
    <mergeCell ref="D227:D228"/>
    <mergeCell ref="F227:F228"/>
    <mergeCell ref="F232:F234"/>
    <mergeCell ref="H232:H234"/>
    <mergeCell ref="I232:I234"/>
    <mergeCell ref="J232:J234"/>
    <mergeCell ref="C237:C238"/>
    <mergeCell ref="D237:D238"/>
    <mergeCell ref="H237:H238"/>
    <mergeCell ref="I237:I238"/>
    <mergeCell ref="F248:F252"/>
    <mergeCell ref="H248:H252"/>
    <mergeCell ref="I248:I252"/>
    <mergeCell ref="J248:J252"/>
    <mergeCell ref="C253:C255"/>
    <mergeCell ref="D253:D255"/>
    <mergeCell ref="F253:F255"/>
    <mergeCell ref="F259:F263"/>
    <mergeCell ref="H259:H263"/>
    <mergeCell ref="I259:I263"/>
    <mergeCell ref="J259:J263"/>
    <mergeCell ref="C266:C267"/>
    <mergeCell ref="D266:D267"/>
    <mergeCell ref="A270:B270"/>
    <mergeCell ref="A272:B272"/>
    <mergeCell ref="C272:H272"/>
    <mergeCell ref="C273:H273"/>
    <mergeCell ref="A275:B275"/>
    <mergeCell ref="D275:H275"/>
    <mergeCell ref="A276:B276"/>
    <mergeCell ref="D276:H276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49" firstPageNumber="1" fitToWidth="1" fitToHeight="0" pageOrder="downThenOver" orientation="landscape" usePrinterDefaults="1" blackAndWhite="0" draft="0" cellComments="none" useFirstPageNumber="1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PNO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Полиенко Михаил Евгеньевич</dc:creator>
  <cp:revision>214</cp:revision>
  <dcterms:created xsi:type="dcterms:W3CDTF">2022-03-30T04:00:14Z</dcterms:created>
  <dcterms:modified xsi:type="dcterms:W3CDTF">2025-10-08T04:23:34Z</dcterms:modified>
</cp:coreProperties>
</file>