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Птицы 1" sheetId="1" state="visible" r:id="rId1"/>
    <sheet name="Птицы 2" sheetId="2" state="visible" r:id="rId2"/>
    <sheet name="Птицы 3" sheetId="3" state="visible" r:id="rId3"/>
    <sheet name="Птицы 4" sheetId="4" state="visible" r:id="rId4"/>
  </sheets>
  <calcPr/>
</workbook>
</file>

<file path=xl/sharedStrings.xml><?xml version="1.0" encoding="utf-8"?>
<sst xmlns="http://schemas.openxmlformats.org/spreadsheetml/2006/main" count="535" uniqueCount="535">
  <si>
    <t xml:space="preserve">Форма 1.2. (ЧП)</t>
  </si>
  <si>
    <t xml:space="preserve">Документированная информация о численности птиц, отнесенных к охотничьим ресурсам по состоянию на 31 марта 2024 г.</t>
  </si>
  <si>
    <t xml:space="preserve">Наименование субъекта Российской Федерации: Новосибирская область</t>
  </si>
  <si>
    <t xml:space="preserve">Наименование органа исполнительной власти субъекта Российской Федерации: Министерство природных ресурсов и экологии Новосибирской области</t>
  </si>
  <si>
    <t xml:space="preserve">№ п/п</t>
  </si>
  <si>
    <t xml:space="preserve">Наименование муниципального образования (района, округа), охотничьего угодья, иной территории, являющейся средой обитания охотничьих ресурсов</t>
  </si>
  <si>
    <t xml:space="preserve">Виды, группы видов охотничьих ресурсов, особей</t>
  </si>
  <si>
    <t>Вальдшнеп</t>
  </si>
  <si>
    <t xml:space="preserve">Глухарь каменный</t>
  </si>
  <si>
    <t xml:space="preserve">Глухарь обыкновенный</t>
  </si>
  <si>
    <t xml:space="preserve">Куропатка белая</t>
  </si>
  <si>
    <t xml:space="preserve">Куропатка бородатая</t>
  </si>
  <si>
    <t xml:space="preserve">Куропатка серая</t>
  </si>
  <si>
    <t xml:space="preserve">Куропатка тундряная</t>
  </si>
  <si>
    <t xml:space="preserve">Куропатки (вид не определен)</t>
  </si>
  <si>
    <t>Рябчик</t>
  </si>
  <si>
    <t xml:space="preserve">Тетерев обыкновенный</t>
  </si>
  <si>
    <t>Вяхирь</t>
  </si>
  <si>
    <t xml:space="preserve">Голубь сизый</t>
  </si>
  <si>
    <t>Клинтух</t>
  </si>
  <si>
    <t xml:space="preserve">Голуби (вид не определен)</t>
  </si>
  <si>
    <t xml:space="preserve">Горлица большая</t>
  </si>
  <si>
    <t xml:space="preserve">Горлица кольчатая</t>
  </si>
  <si>
    <t xml:space="preserve">Горлица обыкновенная</t>
  </si>
  <si>
    <t xml:space="preserve">Перепел обыкновенный</t>
  </si>
  <si>
    <t xml:space="preserve">Перепел японский</t>
  </si>
  <si>
    <t xml:space="preserve">Бекас азиатский</t>
  </si>
  <si>
    <t xml:space="preserve">Бекас обыкновенный</t>
  </si>
  <si>
    <t xml:space="preserve">Веретенник большой</t>
  </si>
  <si>
    <t xml:space="preserve">Веретенник малый</t>
  </si>
  <si>
    <t xml:space="preserve">Строка итогов:</t>
  </si>
  <si>
    <t xml:space="preserve">Баганский район</t>
  </si>
  <si>
    <t>1.1.</t>
  </si>
  <si>
    <t xml:space="preserve">Общедоступные охотничьи угодья  участок «Северный»</t>
  </si>
  <si>
    <t>1.2.</t>
  </si>
  <si>
    <t xml:space="preserve">Общедоступные охотничьи угодья  участок «Южный»</t>
  </si>
  <si>
    <t>1.3.</t>
  </si>
  <si>
    <t xml:space="preserve">«Баганское» участок «Казанский</t>
  </si>
  <si>
    <t>1.4.</t>
  </si>
  <si>
    <t xml:space="preserve">«Баганское» участок «Палецкий</t>
  </si>
  <si>
    <t>1.5.</t>
  </si>
  <si>
    <t xml:space="preserve">«Мироновское» (ранее «планируемое охотничье угодье № 3.2»)</t>
  </si>
  <si>
    <t xml:space="preserve">Барабинский район</t>
  </si>
  <si>
    <t>2.1</t>
  </si>
  <si>
    <t xml:space="preserve">Общедоступные охотничьи угодья Барабинского района</t>
  </si>
  <si>
    <t>2.2</t>
  </si>
  <si>
    <t>«Барабинское»</t>
  </si>
  <si>
    <t>2.3</t>
  </si>
  <si>
    <t>«Бехтеньское»</t>
  </si>
  <si>
    <t xml:space="preserve">Болотнинский район</t>
  </si>
  <si>
    <t>3.1.</t>
  </si>
  <si>
    <t xml:space="preserve">Общедоступные охотничьи угодья участок Центральный</t>
  </si>
  <si>
    <t>3.2.</t>
  </si>
  <si>
    <t xml:space="preserve">«Болотнинское» участок «Болотнинский</t>
  </si>
  <si>
    <t>3.3.</t>
  </si>
  <si>
    <t xml:space="preserve">«Болотнинское» участок «Кунчурукский</t>
  </si>
  <si>
    <t>3.4.</t>
  </si>
  <si>
    <t xml:space="preserve">«Болотнинское» участок «Чебулинский</t>
  </si>
  <si>
    <t>3.5.</t>
  </si>
  <si>
    <t xml:space="preserve">«Гвардейское» (ранее «планируемое охотничье угодье № 3.2»)</t>
  </si>
  <si>
    <t>3.6.</t>
  </si>
  <si>
    <t>«Завидово»</t>
  </si>
  <si>
    <t>3.7.</t>
  </si>
  <si>
    <t>«Мануйловское»</t>
  </si>
  <si>
    <t>3.8.</t>
  </si>
  <si>
    <t>«Ояшское»</t>
  </si>
  <si>
    <t>3.9.</t>
  </si>
  <si>
    <t>«Северное»</t>
  </si>
  <si>
    <t>3.10.</t>
  </si>
  <si>
    <t xml:space="preserve">ООПТ ГПЗ РЗ «Мануйловский»</t>
  </si>
  <si>
    <t xml:space="preserve">Венгеровский район</t>
  </si>
  <si>
    <t>4.1.</t>
  </si>
  <si>
    <t xml:space="preserve">Общедоступные охотничьи угодья  участок «Северный</t>
  </si>
  <si>
    <t>4.2.</t>
  </si>
  <si>
    <t xml:space="preserve">Общедоступные охотничьи угодья  участок «Южный</t>
  </si>
  <si>
    <t>4.3.</t>
  </si>
  <si>
    <t>«Рямовское</t>
  </si>
  <si>
    <t>4.4.</t>
  </si>
  <si>
    <t xml:space="preserve">«Таёжный участок «Ахтырский</t>
  </si>
  <si>
    <t>4.5.</t>
  </si>
  <si>
    <t xml:space="preserve">«Таёжный участок «Козловский</t>
  </si>
  <si>
    <t>4.6.</t>
  </si>
  <si>
    <t xml:space="preserve">«Удачное» (ранее «планируемое охотничье угодье № 4.2»)</t>
  </si>
  <si>
    <t>4.7.</t>
  </si>
  <si>
    <t xml:space="preserve">«Улуцкое» (ранее «планируемое охотничье угодье № 4.3»)</t>
  </si>
  <si>
    <t>4.8.</t>
  </si>
  <si>
    <t>«Шуховское»</t>
  </si>
  <si>
    <t xml:space="preserve">Доволенский район</t>
  </si>
  <si>
    <t>5.1.</t>
  </si>
  <si>
    <t xml:space="preserve">Общедоступные охотничьи угодья</t>
  </si>
  <si>
    <t>5.2.</t>
  </si>
  <si>
    <t xml:space="preserve">«Альянс» (ранее «планируемое охотничье угодье № 5.2»)</t>
  </si>
  <si>
    <t>5.3.</t>
  </si>
  <si>
    <t>«Индерское»</t>
  </si>
  <si>
    <t>5.4.</t>
  </si>
  <si>
    <t>«Комарьевское»</t>
  </si>
  <si>
    <t>5.5.</t>
  </si>
  <si>
    <t xml:space="preserve">«Покровское» (ранее «планируемое охотничье угодье № 5.5»)</t>
  </si>
  <si>
    <t>5.6.</t>
  </si>
  <si>
    <t>«Суздальское»</t>
  </si>
  <si>
    <t>5.7.</t>
  </si>
  <si>
    <t xml:space="preserve">«Шагальское» (ранее «планируемое охотничье угодье № 5.4»)</t>
  </si>
  <si>
    <t>5.8.</t>
  </si>
  <si>
    <t xml:space="preserve">ООПТ ГПЗ РЗ «Доволенский»</t>
  </si>
  <si>
    <t xml:space="preserve">Здвинский район</t>
  </si>
  <si>
    <t>6.1.</t>
  </si>
  <si>
    <t xml:space="preserve">Общедоступные охотничьи угодья участок «Восточный»</t>
  </si>
  <si>
    <t>6.2.</t>
  </si>
  <si>
    <t xml:space="preserve">Общедоступные охотничьи угодья участок «Западный»</t>
  </si>
  <si>
    <t>6.3.</t>
  </si>
  <si>
    <t>«Лянинское»</t>
  </si>
  <si>
    <t>6.4.</t>
  </si>
  <si>
    <t xml:space="preserve">«Пронюшкина заимка»</t>
  </si>
  <si>
    <t>6.5.</t>
  </si>
  <si>
    <t>«Саргульское»</t>
  </si>
  <si>
    <t>6.6.</t>
  </si>
  <si>
    <t>«Сартланское»</t>
  </si>
  <si>
    <t>6.7.</t>
  </si>
  <si>
    <t xml:space="preserve">«Сибирь» (ранее «планируемое охотничье угодье № 6.3»)</t>
  </si>
  <si>
    <t>6.8.</t>
  </si>
  <si>
    <t xml:space="preserve">«Петраковское» (ранее «планируемое охотничье угодье № 6.2»)</t>
  </si>
  <si>
    <t>6.9.</t>
  </si>
  <si>
    <t>«Цереус»</t>
  </si>
  <si>
    <t>6.10.</t>
  </si>
  <si>
    <t xml:space="preserve">ООПТ ГПЗ РЗ «Здвинский»</t>
  </si>
  <si>
    <t>6.11.</t>
  </si>
  <si>
    <t xml:space="preserve">ООПТ ГПЗ РЗ «Чановский»</t>
  </si>
  <si>
    <t xml:space="preserve">Искитимский район</t>
  </si>
  <si>
    <t>7.1.</t>
  </si>
  <si>
    <t xml:space="preserve">Общедоступные охотничьи угодья участок «Северо-Восточный»</t>
  </si>
  <si>
    <t>7.2.</t>
  </si>
  <si>
    <t xml:space="preserve">Общедоступные охотничьи угодья участок «Центральный»</t>
  </si>
  <si>
    <t>7.3.</t>
  </si>
  <si>
    <t xml:space="preserve">Искитимское участок «Искитимский»</t>
  </si>
  <si>
    <t>7.4.</t>
  </si>
  <si>
    <t xml:space="preserve">Искитимское участок «Линевский»</t>
  </si>
  <si>
    <t>7.5</t>
  </si>
  <si>
    <t>«Маюровское»</t>
  </si>
  <si>
    <t>7.6.</t>
  </si>
  <si>
    <t>«Морозовское»</t>
  </si>
  <si>
    <t>7.7.</t>
  </si>
  <si>
    <t>«Тулинское»</t>
  </si>
  <si>
    <t>7.8.</t>
  </si>
  <si>
    <t xml:space="preserve">ООПТ ГПЗ РЗ «Легостаевский»</t>
  </si>
  <si>
    <t xml:space="preserve">Карасукский район</t>
  </si>
  <si>
    <t>8.1.</t>
  </si>
  <si>
    <t>8.2.</t>
  </si>
  <si>
    <t>«Калиновское»</t>
  </si>
  <si>
    <t>8.3.</t>
  </si>
  <si>
    <t>«Кукаринское»</t>
  </si>
  <si>
    <t>8.4.</t>
  </si>
  <si>
    <t xml:space="preserve">«Южноозерное» участок «Северный»</t>
  </si>
  <si>
    <t>8.5.</t>
  </si>
  <si>
    <t xml:space="preserve">«Южноозерное» участок «Центральный»</t>
  </si>
  <si>
    <t>8.6.</t>
  </si>
  <si>
    <t xml:space="preserve">ООПТ ГПЗ РЗ «Южный»</t>
  </si>
  <si>
    <t xml:space="preserve">Каргатский район</t>
  </si>
  <si>
    <t>9.1.</t>
  </si>
  <si>
    <t>9.2.</t>
  </si>
  <si>
    <t>«Озерное»</t>
  </si>
  <si>
    <t>9.3.</t>
  </si>
  <si>
    <t>9.4.</t>
  </si>
  <si>
    <t xml:space="preserve">«Каргатское» участок «Аткульский»</t>
  </si>
  <si>
    <t>9.5.</t>
  </si>
  <si>
    <t xml:space="preserve">«Каргатское» участок «Воздвиженский»</t>
  </si>
  <si>
    <t>9.6.</t>
  </si>
  <si>
    <t xml:space="preserve">«Каргатское» участок «Диановский»</t>
  </si>
  <si>
    <t>9.7.</t>
  </si>
  <si>
    <t xml:space="preserve">«Каргатское» участок «Карганский»</t>
  </si>
  <si>
    <t>9.8.</t>
  </si>
  <si>
    <t>«Суминское»</t>
  </si>
  <si>
    <t>9.9.</t>
  </si>
  <si>
    <t>«Торокское»</t>
  </si>
  <si>
    <t>9.10.</t>
  </si>
  <si>
    <t>«Хохловское»</t>
  </si>
  <si>
    <t>9.11.</t>
  </si>
  <si>
    <t xml:space="preserve">ООПТ ГПЗ РЗ «Каргатский»</t>
  </si>
  <si>
    <t xml:space="preserve">Колыванский район</t>
  </si>
  <si>
    <t>10.1.</t>
  </si>
  <si>
    <t>10.2.</t>
  </si>
  <si>
    <t xml:space="preserve">Общедоступные охотничьи угодья участок «Пристань Почта»</t>
  </si>
  <si>
    <t>10.3.</t>
  </si>
  <si>
    <t xml:space="preserve">Общедоступные охотничьи угодья участок «Северный»</t>
  </si>
  <si>
    <t>10.4.</t>
  </si>
  <si>
    <t>10.5.</t>
  </si>
  <si>
    <t xml:space="preserve">Общедоступные охотничьи угодья участок «Южный»</t>
  </si>
  <si>
    <t>10.6.</t>
  </si>
  <si>
    <t>«Бакса»</t>
  </si>
  <si>
    <t>10.7</t>
  </si>
  <si>
    <t>"Казыки"</t>
  </si>
  <si>
    <t>10.8</t>
  </si>
  <si>
    <t xml:space="preserve">«Кашламский бор»</t>
  </si>
  <si>
    <t>10.9</t>
  </si>
  <si>
    <t xml:space="preserve">«Кедровое» (ранее «планируемое охотничье угодье № 10.3»)</t>
  </si>
  <si>
    <t>10.10.1</t>
  </si>
  <si>
    <t xml:space="preserve">«Колыванское» участок «Минзелинский»</t>
  </si>
  <si>
    <t>10.10.2</t>
  </si>
  <si>
    <t xml:space="preserve">«Колыванское» участки «Рямовский», «Черный борок»</t>
  </si>
  <si>
    <t>10.11.</t>
  </si>
  <si>
    <t xml:space="preserve">«Междуречье» (ранее «планируемое охотничье угодье № 10.4»)</t>
  </si>
  <si>
    <t>10.12.</t>
  </si>
  <si>
    <t xml:space="preserve">«Таежный угол» (ранее «планируемое охотничье угодье № 10.2»)</t>
  </si>
  <si>
    <t>10.13.</t>
  </si>
  <si>
    <t>«Шегарское»</t>
  </si>
  <si>
    <t>10.14.</t>
  </si>
  <si>
    <t xml:space="preserve">ООПТ ГПЗ РЗ «Кудряшовский бор»</t>
  </si>
  <si>
    <t>10.15.</t>
  </si>
  <si>
    <t xml:space="preserve">ООПТ ГПЗ РЗ «Центральный»</t>
  </si>
  <si>
    <t xml:space="preserve">Коченевский район</t>
  </si>
  <si>
    <t>11.1.</t>
  </si>
  <si>
    <t>11.2.</t>
  </si>
  <si>
    <t xml:space="preserve">«Дупленское» участок «Верх-Карасукский»</t>
  </si>
  <si>
    <t>11.3.</t>
  </si>
  <si>
    <t xml:space="preserve">«Дупленское» участок «Квашнинский»</t>
  </si>
  <si>
    <t>11.4.</t>
  </si>
  <si>
    <t>«Крохалевское»</t>
  </si>
  <si>
    <t>11.5.</t>
  </si>
  <si>
    <t>«Леснополянское»</t>
  </si>
  <si>
    <t>11.6.</t>
  </si>
  <si>
    <t>«Моховое»</t>
  </si>
  <si>
    <t>11.7.</t>
  </si>
  <si>
    <t xml:space="preserve">«Сибирский лес»</t>
  </si>
  <si>
    <t>11.8.</t>
  </si>
  <si>
    <t xml:space="preserve">Кочковский район</t>
  </si>
  <si>
    <t>12.1.</t>
  </si>
  <si>
    <t xml:space="preserve">Общедоступные охотничьи угодья участки «Северный 1», «Северный 2»</t>
  </si>
  <si>
    <t>12.2.</t>
  </si>
  <si>
    <t>12.3.</t>
  </si>
  <si>
    <t xml:space="preserve">«Ермаковское» участок «Ермаковский»</t>
  </si>
  <si>
    <t>12.4.</t>
  </si>
  <si>
    <t xml:space="preserve">«Ермаковское» участок «Фроловский»</t>
  </si>
  <si>
    <t>12.5.</t>
  </si>
  <si>
    <t>«Кочковское»</t>
  </si>
  <si>
    <t>12.6.</t>
  </si>
  <si>
    <t xml:space="preserve">ООПТ ГПЗ РЗ «Маяк»</t>
  </si>
  <si>
    <t xml:space="preserve">Краснозерский район</t>
  </si>
  <si>
    <t>13.1.</t>
  </si>
  <si>
    <t>13.2.</t>
  </si>
  <si>
    <t>«Казанакское»</t>
  </si>
  <si>
    <t>13.3.</t>
  </si>
  <si>
    <t xml:space="preserve">«Полойское» (ранее «планируемое охотничье угодье № 13.3»)</t>
  </si>
  <si>
    <t>13.4.</t>
  </si>
  <si>
    <t xml:space="preserve">«Светловское» (ранее «планируемое охотничье угодье № 13.2»)</t>
  </si>
  <si>
    <t xml:space="preserve">Куйбышевский район</t>
  </si>
  <si>
    <t>14.1.</t>
  </si>
  <si>
    <t>14.2.</t>
  </si>
  <si>
    <t xml:space="preserve">«Куйбышевское» участок «Майский»</t>
  </si>
  <si>
    <t>14.3.</t>
  </si>
  <si>
    <t xml:space="preserve">«Куйбышевское» участок «Мангазерский»</t>
  </si>
  <si>
    <t>14.4.</t>
  </si>
  <si>
    <t xml:space="preserve">«Промысел» участок «Каминский»</t>
  </si>
  <si>
    <t>14.5.</t>
  </si>
  <si>
    <t xml:space="preserve">«Промысел» участок «Морозовский»</t>
  </si>
  <si>
    <t>14.6.</t>
  </si>
  <si>
    <t xml:space="preserve">«Промысел» участок «Осинцевский»</t>
  </si>
  <si>
    <t>14.7.</t>
  </si>
  <si>
    <t>«Тагановское»</t>
  </si>
  <si>
    <t>14.8.</t>
  </si>
  <si>
    <t xml:space="preserve">«Хорос-1» (ранее «планируемое охотничье угодье № 14.3»)</t>
  </si>
  <si>
    <t>14.9.</t>
  </si>
  <si>
    <t xml:space="preserve">ООПТ ГПЗ РЗ «Казатовский»</t>
  </si>
  <si>
    <t>14.10.</t>
  </si>
  <si>
    <t xml:space="preserve">ООПТ ГПЗ РЗ «Мангазерский»</t>
  </si>
  <si>
    <t xml:space="preserve">Купинский район</t>
  </si>
  <si>
    <t>15.1.</t>
  </si>
  <si>
    <t>«Купинское»</t>
  </si>
  <si>
    <t>15.2.</t>
  </si>
  <si>
    <t xml:space="preserve">ООПТ ГПЗ РЗ «Майское утро»</t>
  </si>
  <si>
    <t xml:space="preserve">Кыштовский район</t>
  </si>
  <si>
    <t>16.1.</t>
  </si>
  <si>
    <t>16.2.</t>
  </si>
  <si>
    <t xml:space="preserve">Березовское (ранее «планируемое охотничье угодье № 16.5»)</t>
  </si>
  <si>
    <t>16.3.</t>
  </si>
  <si>
    <t xml:space="preserve">Научно-опытное хозяйство Западно-Сибирского филиала ВНИИОЗ РАСХН</t>
  </si>
  <si>
    <t>16.4.</t>
  </si>
  <si>
    <t xml:space="preserve">«Орловское» (ранее «планируемое охотничье угодье № 16.2»)</t>
  </si>
  <si>
    <t>16.5.</t>
  </si>
  <si>
    <t>«Таёжник»</t>
  </si>
  <si>
    <t xml:space="preserve"> </t>
  </si>
  <si>
    <t>16.6.</t>
  </si>
  <si>
    <t xml:space="preserve">ООПТ ГПЗ РЗ «Майзасский» участок «Майзасский»</t>
  </si>
  <si>
    <t>16.7.</t>
  </si>
  <si>
    <t xml:space="preserve">ООПТ ГПЗ РЗ «Майзасский» участок «Орловский»</t>
  </si>
  <si>
    <t>16.8.</t>
  </si>
  <si>
    <t xml:space="preserve">ООПТ ГПЗ РЗ «Майзасский» участок «Чёкинский»</t>
  </si>
  <si>
    <t xml:space="preserve">Маслянинский район</t>
  </si>
  <si>
    <t>17.1.</t>
  </si>
  <si>
    <t xml:space="preserve">Общедоступные охотничьи угодья участок «Центральный», "Северный-1"</t>
  </si>
  <si>
    <t>17.2.</t>
  </si>
  <si>
    <t xml:space="preserve">«Егорьевское» (ОО «НОООиР»)</t>
  </si>
  <si>
    <t>17.3.</t>
  </si>
  <si>
    <t xml:space="preserve">«Егорьевское» (ООО «КВАНТ»)</t>
  </si>
  <si>
    <t>17.4.</t>
  </si>
  <si>
    <t xml:space="preserve">«Старатели Сибири» (ранее «планируемое охотничье угодье № 17.2»)</t>
  </si>
  <si>
    <t>17.5.</t>
  </si>
  <si>
    <t xml:space="preserve">«Хмелевское» (ранее «планируемое охотничье угодье № 17.3»)</t>
  </si>
  <si>
    <t>17.6.</t>
  </si>
  <si>
    <t xml:space="preserve">ООПТ ГПЗ РЗ «Талицкий»</t>
  </si>
  <si>
    <t xml:space="preserve">Мошковский район</t>
  </si>
  <si>
    <t>18.1.</t>
  </si>
  <si>
    <t>18.2.</t>
  </si>
  <si>
    <t>«Мошковское»</t>
  </si>
  <si>
    <t>18.3.</t>
  </si>
  <si>
    <t>«Назаровское»</t>
  </si>
  <si>
    <t xml:space="preserve">Новосибирский район</t>
  </si>
  <si>
    <t>19.1.</t>
  </si>
  <si>
    <t>19.2.</t>
  </si>
  <si>
    <t>«Боровое»</t>
  </si>
  <si>
    <t>19.3.</t>
  </si>
  <si>
    <t>«Ярковское»</t>
  </si>
  <si>
    <t>19.4.</t>
  </si>
  <si>
    <t xml:space="preserve">Ордынский район</t>
  </si>
  <si>
    <t>20.1.</t>
  </si>
  <si>
    <t>20.2.</t>
  </si>
  <si>
    <t xml:space="preserve">«Бугринская роща»</t>
  </si>
  <si>
    <t>20.3.</t>
  </si>
  <si>
    <t>«Ирмень»</t>
  </si>
  <si>
    <t>20.4.</t>
  </si>
  <si>
    <t>«Обское»</t>
  </si>
  <si>
    <t>20.5.</t>
  </si>
  <si>
    <t>«Ордынское»</t>
  </si>
  <si>
    <t>20.6.</t>
  </si>
  <si>
    <t xml:space="preserve">ООПТ ГПЗ РЗ «Ордынский»</t>
  </si>
  <si>
    <t>20.7</t>
  </si>
  <si>
    <t xml:space="preserve">ООПТ ПП РЗ «Караканский бор»</t>
  </si>
  <si>
    <t xml:space="preserve">Северный район</t>
  </si>
  <si>
    <t>21.1.</t>
  </si>
  <si>
    <t>21.2.</t>
  </si>
  <si>
    <t xml:space="preserve">ООПТ ГПЗ РЗ «Северный»</t>
  </si>
  <si>
    <t xml:space="preserve">Сузунский район</t>
  </si>
  <si>
    <t>22.1.</t>
  </si>
  <si>
    <t>22.2.</t>
  </si>
  <si>
    <t>22.3.</t>
  </si>
  <si>
    <t>«Ершовское»</t>
  </si>
  <si>
    <t>22.4.</t>
  </si>
  <si>
    <t>22.5</t>
  </si>
  <si>
    <t>«Меретское»</t>
  </si>
  <si>
    <t>22.6</t>
  </si>
  <si>
    <t>«Сузунское»</t>
  </si>
  <si>
    <t>22.7</t>
  </si>
  <si>
    <t xml:space="preserve">ООПТ ГПЗ РЗ «Сузунский»</t>
  </si>
  <si>
    <t xml:space="preserve">Татарский район</t>
  </si>
  <si>
    <t>23.1.</t>
  </si>
  <si>
    <t>«Биоланд»</t>
  </si>
  <si>
    <t xml:space="preserve">Тогучинский район</t>
  </si>
  <si>
    <t>24.1.</t>
  </si>
  <si>
    <t>24.2.</t>
  </si>
  <si>
    <t>«Мирновское»</t>
  </si>
  <si>
    <t>24.3.</t>
  </si>
  <si>
    <t xml:space="preserve">«Пойменское» участок «Пойменский»</t>
  </si>
  <si>
    <t>24.4.</t>
  </si>
  <si>
    <t xml:space="preserve">«Пойменское» участок «Сурковский»</t>
  </si>
  <si>
    <t>24.5.</t>
  </si>
  <si>
    <t xml:space="preserve">«Тогучинское» участок «Коуракский»</t>
  </si>
  <si>
    <t>24.6.</t>
  </si>
  <si>
    <t xml:space="preserve">«Тогучинское» участок «Тогучинский»</t>
  </si>
  <si>
    <t>24.7.</t>
  </si>
  <si>
    <t>«Укроп»</t>
  </si>
  <si>
    <t>24.8.</t>
  </si>
  <si>
    <t xml:space="preserve">ООПТ ГПЗ РЗ «Колтыракский»</t>
  </si>
  <si>
    <t xml:space="preserve">Убинский район</t>
  </si>
  <si>
    <t>25.1.</t>
  </si>
  <si>
    <t>25.2.</t>
  </si>
  <si>
    <t>«Ича»</t>
  </si>
  <si>
    <t>25.3.</t>
  </si>
  <si>
    <t xml:space="preserve">«Невское» (ранее «планируемое охотничье угодье № 25.3»)</t>
  </si>
  <si>
    <t>25.4.</t>
  </si>
  <si>
    <t>«Омь»</t>
  </si>
  <si>
    <t>25.5.</t>
  </si>
  <si>
    <t xml:space="preserve">«Убинское» (МВОО СибВО)</t>
  </si>
  <si>
    <t>25.6.</t>
  </si>
  <si>
    <t xml:space="preserve">«Убинское» (ОО «НОООиР»)</t>
  </si>
  <si>
    <t>25.7.</t>
  </si>
  <si>
    <t>«Сенчинское»</t>
  </si>
  <si>
    <t>25.8.</t>
  </si>
  <si>
    <t xml:space="preserve">ООПТ ГПЗ РЗ «Успенский»</t>
  </si>
  <si>
    <t xml:space="preserve">Усть-Таркский район</t>
  </si>
  <si>
    <t>26.1.</t>
  </si>
  <si>
    <t xml:space="preserve">Общедоступные охотничьи угодья участок № 1</t>
  </si>
  <si>
    <t>26.2.</t>
  </si>
  <si>
    <t xml:space="preserve">Общедоступные охотничьи угодья участок № 2</t>
  </si>
  <si>
    <t>26.3.</t>
  </si>
  <si>
    <t xml:space="preserve">«Беркут» (ранее «планируемое охотничье угодье № 26.2»)</t>
  </si>
  <si>
    <t>26.4.</t>
  </si>
  <si>
    <t xml:space="preserve">«Сибириада» участок № 1</t>
  </si>
  <si>
    <t>26.5.</t>
  </si>
  <si>
    <t xml:space="preserve">«Сибириада» участок № 2</t>
  </si>
  <si>
    <t>26.6.</t>
  </si>
  <si>
    <t>«Усть-Таркское»</t>
  </si>
  <si>
    <t>26.7.</t>
  </si>
  <si>
    <t xml:space="preserve">ООПТ ГПЗ РЗ «Усть-Таркский»</t>
  </si>
  <si>
    <t xml:space="preserve">Чановский район</t>
  </si>
  <si>
    <t>27.1.</t>
  </si>
  <si>
    <t xml:space="preserve">Общедоступные охотничьи угодья участок </t>
  </si>
  <si>
    <t>27.2.</t>
  </si>
  <si>
    <t xml:space="preserve">Общедоступные охотничьи угодья, участок «Отреченский»</t>
  </si>
  <si>
    <t>27.3.</t>
  </si>
  <si>
    <t>27.4.</t>
  </si>
  <si>
    <t xml:space="preserve">«Покровское» (ранее «планируемое охотничье угодье № 27.2»)</t>
  </si>
  <si>
    <t>27.5.</t>
  </si>
  <si>
    <t xml:space="preserve">«Чановское» участок «Новояблоневский»</t>
  </si>
  <si>
    <t>27.6.</t>
  </si>
  <si>
    <t xml:space="preserve">«Чановское» участок «Оравский»</t>
  </si>
  <si>
    <t>27.7.</t>
  </si>
  <si>
    <t>«Черниговское-1»</t>
  </si>
  <si>
    <t>27.8.</t>
  </si>
  <si>
    <t>«Черниговское-2»</t>
  </si>
  <si>
    <t>27.9.</t>
  </si>
  <si>
    <t>«Черниговское-3»</t>
  </si>
  <si>
    <t xml:space="preserve">Черепановский район</t>
  </si>
  <si>
    <t>28.1.</t>
  </si>
  <si>
    <t>28.2.</t>
  </si>
  <si>
    <t xml:space="preserve">«Медведское» (ранее «планируемое охотничье угодье № 28.3»)</t>
  </si>
  <si>
    <t>28.3.</t>
  </si>
  <si>
    <t>«Черепановское»</t>
  </si>
  <si>
    <t>28.4.</t>
  </si>
  <si>
    <t xml:space="preserve">ООПТ ГПЗ РЗ «Инской»</t>
  </si>
  <si>
    <t xml:space="preserve">Чистоозерный район</t>
  </si>
  <si>
    <t>29.1.</t>
  </si>
  <si>
    <t xml:space="preserve">Общедоступные охотничьи угодья участок «Северо-Западный»</t>
  </si>
  <si>
    <t>29.2.</t>
  </si>
  <si>
    <t>29.3.</t>
  </si>
  <si>
    <t xml:space="preserve">Общедоступные охотничьи угодья участок «Юго-Восточный»</t>
  </si>
  <si>
    <t>29.4.</t>
  </si>
  <si>
    <t xml:space="preserve">Общедоступные охотничьи угодья участок «Юго-Западный»</t>
  </si>
  <si>
    <t>29.5.</t>
  </si>
  <si>
    <t xml:space="preserve">Общедоступные охотничьи угодья участок «Юдинский»</t>
  </si>
  <si>
    <t>29.6.</t>
  </si>
  <si>
    <t xml:space="preserve">«Малахит» участок «Романовка»</t>
  </si>
  <si>
    <t>29.7.</t>
  </si>
  <si>
    <t xml:space="preserve">«Малахит» участок «Сибиряк»</t>
  </si>
  <si>
    <t>29.8.</t>
  </si>
  <si>
    <t xml:space="preserve">«Малахит» участок «Чистоозёрное»</t>
  </si>
  <si>
    <t>29.9.</t>
  </si>
  <si>
    <t xml:space="preserve">«Чистые озера»</t>
  </si>
  <si>
    <t>29.10.</t>
  </si>
  <si>
    <t xml:space="preserve">ООПТ ГПЗ РЗ «Юдинский»</t>
  </si>
  <si>
    <t xml:space="preserve">Чулымский район</t>
  </si>
  <si>
    <t>30.1.</t>
  </si>
  <si>
    <t>30.2.</t>
  </si>
  <si>
    <t>30.3.</t>
  </si>
  <si>
    <t>30.4.</t>
  </si>
  <si>
    <t>«Заимка»</t>
  </si>
  <si>
    <t>30.5.</t>
  </si>
  <si>
    <t>«Тойское»</t>
  </si>
  <si>
    <t>30.6.</t>
  </si>
  <si>
    <t xml:space="preserve">«Трофей»  участок «Байкал»</t>
  </si>
  <si>
    <t>30.7.</t>
  </si>
  <si>
    <t xml:space="preserve">«Трофей»  участок «Зыбунки»</t>
  </si>
  <si>
    <t>30.8.</t>
  </si>
  <si>
    <t>«Чулымское»</t>
  </si>
  <si>
    <t>30.9.</t>
  </si>
  <si>
    <t xml:space="preserve">ООПТ ГПЗ РЗ «Чикманский»</t>
  </si>
  <si>
    <t xml:space="preserve">Итого по Новосибирской области:</t>
  </si>
  <si>
    <t>Гаршнеп</t>
  </si>
  <si>
    <t xml:space="preserve">Дупель обыкновенный</t>
  </si>
  <si>
    <t>Улиты</t>
  </si>
  <si>
    <t>Чибис</t>
  </si>
  <si>
    <t>Мородунка</t>
  </si>
  <si>
    <t>Турухтан</t>
  </si>
  <si>
    <t>Травник</t>
  </si>
  <si>
    <t>Тулес</t>
  </si>
  <si>
    <t>Камнешарка</t>
  </si>
  <si>
    <t xml:space="preserve">Кроншнеп большой</t>
  </si>
  <si>
    <t xml:space="preserve">Кроншнеп средний</t>
  </si>
  <si>
    <t>Хрустан</t>
  </si>
  <si>
    <t xml:space="preserve">Кулики (вид не определен)</t>
  </si>
  <si>
    <t xml:space="preserve">Обыкновенный погоныш</t>
  </si>
  <si>
    <t>Саджа</t>
  </si>
  <si>
    <t xml:space="preserve">Камышница обыкновенная</t>
  </si>
  <si>
    <t>Коростель</t>
  </si>
  <si>
    <t>Кеклик</t>
  </si>
  <si>
    <t>Фазан</t>
  </si>
  <si>
    <t>Пастушок</t>
  </si>
  <si>
    <t>Лысуха</t>
  </si>
  <si>
    <t>Улары</t>
  </si>
  <si>
    <t>Гуменник</t>
  </si>
  <si>
    <t>2.1.</t>
  </si>
  <si>
    <t>2.2.</t>
  </si>
  <si>
    <t>2.3.</t>
  </si>
  <si>
    <t>7.5.</t>
  </si>
  <si>
    <t>10.7.</t>
  </si>
  <si>
    <t>10.8.</t>
  </si>
  <si>
    <t>10.9.</t>
  </si>
  <si>
    <t>20.7.</t>
  </si>
  <si>
    <t xml:space="preserve">ООПТ ГПЗ РЗ "Караканский бор"</t>
  </si>
  <si>
    <t>22.5.</t>
  </si>
  <si>
    <t>"Меретское"</t>
  </si>
  <si>
    <t>22.6.</t>
  </si>
  <si>
    <t>22.7.</t>
  </si>
  <si>
    <t xml:space="preserve">Гусь белолобый</t>
  </si>
  <si>
    <t xml:space="preserve">Гусь серый</t>
  </si>
  <si>
    <t xml:space="preserve">Гусь белый</t>
  </si>
  <si>
    <t xml:space="preserve">Казарка белощекая</t>
  </si>
  <si>
    <t xml:space="preserve">Гуси (вид не определен)</t>
  </si>
  <si>
    <t>Кряква</t>
  </si>
  <si>
    <t>Чирок-свистунок</t>
  </si>
  <si>
    <t>Чирок-трескунок</t>
  </si>
  <si>
    <t xml:space="preserve">Серая утка</t>
  </si>
  <si>
    <t>Касатка</t>
  </si>
  <si>
    <t xml:space="preserve">Гага обыкновенная</t>
  </si>
  <si>
    <t>Синьга</t>
  </si>
  <si>
    <t>Каменушка</t>
  </si>
  <si>
    <t xml:space="preserve">Гоголь обыкновенный</t>
  </si>
  <si>
    <t>Свиязь</t>
  </si>
  <si>
    <t xml:space="preserve">Кряква черная</t>
  </si>
  <si>
    <t xml:space="preserve">Красноносый нырок</t>
  </si>
  <si>
    <t xml:space="preserve">Красноголовый нырок</t>
  </si>
  <si>
    <t xml:space="preserve">Хохлатая чернеть</t>
  </si>
  <si>
    <t xml:space="preserve">Крохали (в том числе луток)</t>
  </si>
  <si>
    <t>Турпан</t>
  </si>
  <si>
    <t>Огарь</t>
  </si>
  <si>
    <t>Казыки"</t>
  </si>
  <si>
    <t>10.10.1.</t>
  </si>
  <si>
    <t>10.10.2.</t>
  </si>
  <si>
    <t xml:space="preserve">Общедоступные охотничьи угодья участок</t>
  </si>
  <si>
    <t>Шилохвость</t>
  </si>
  <si>
    <t>Широконоска</t>
  </si>
  <si>
    <t>Пеганка</t>
  </si>
  <si>
    <t xml:space="preserve">Утки (вид не определен)</t>
  </si>
  <si>
    <t>Луток</t>
  </si>
  <si>
    <t xml:space="preserve">Ворона серая</t>
  </si>
  <si>
    <t>Грач</t>
  </si>
  <si>
    <t xml:space="preserve">Дрозд рябинник</t>
  </si>
  <si>
    <t xml:space="preserve">Большая поганка </t>
  </si>
  <si>
    <t>Лебедь-кликун</t>
  </si>
  <si>
    <t xml:space="preserve">Цапля серая </t>
  </si>
  <si>
    <t xml:space="preserve">Журавль серый</t>
  </si>
  <si>
    <t>"Ирмень"</t>
  </si>
  <si>
    <t xml:space="preserve">Лицо, ответственное за заполнение формы:</t>
  </si>
  <si>
    <t xml:space="preserve">консультант  Бибко И.А.</t>
  </si>
  <si>
    <t xml:space="preserve">должность, фамилия, имя, отчество (при наличии), расшифровка подписи</t>
  </si>
  <si>
    <t xml:space="preserve">8 (383) 238 72 97</t>
  </si>
  <si>
    <t xml:space="preserve">(номер контактного телефона)</t>
  </si>
  <si>
    <t xml:space="preserve">(дата составления документа)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</si>
</sst>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1.000000"/>
      <color theme="1"/>
      <name val="Times New Roman"/>
    </font>
    <font>
      <sz val="14.000000"/>
      <color theme="1"/>
      <name val="Times New Roman"/>
    </font>
    <font>
      <sz val="11.000000"/>
      <color rgb="FF22272F"/>
      <name val="Times New Roman"/>
    </font>
    <font>
      <sz val="14.000000"/>
      <color rgb="FF22272F"/>
      <name val="Times New Roman"/>
    </font>
    <font>
      <sz val="8.000000"/>
      <color rgb="FF22272F"/>
      <name val="Times New Roman"/>
    </font>
    <font>
      <b/>
      <sz val="11.000000"/>
      <color rgb="FF22272F"/>
      <name val="Times New Roman"/>
    </font>
    <font>
      <b/>
      <sz val="11.000000"/>
      <color theme="1"/>
      <name val="Times New Roman"/>
    </font>
    <font>
      <b/>
      <sz val="11.000000"/>
      <name val="Times New Roman"/>
    </font>
    <font>
      <sz val="10.000000"/>
      <name val="Times New Roman"/>
    </font>
    <font>
      <b/>
      <sz val="10.000000"/>
      <name val="Times New Roman"/>
    </font>
    <font>
      <sz val="10.000000"/>
      <color theme="1"/>
      <name val="Times New Roman"/>
    </font>
    <font>
      <sz val="8.000000"/>
      <color theme="1"/>
      <name val="Times New Roman"/>
    </font>
    <font>
      <b/>
      <sz val="10.000000"/>
      <color rgb="FF22272F"/>
      <name val="Times New Roman"/>
    </font>
    <font>
      <sz val="10.000000"/>
      <color rgb="FF22272F"/>
      <name val="Times New Roman"/>
    </font>
    <font>
      <u/>
      <sz val="10.00000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65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145">
    <xf fontId="0" fillId="0" borderId="0" numFmtId="0" xfId="0"/>
    <xf fontId="1" fillId="0" borderId="0" numFmtId="0" xfId="0" applyFont="1"/>
    <xf fontId="1" fillId="0" borderId="0" numFmtId="49" xfId="0" applyNumberFormat="1" applyFont="1" applyAlignment="1">
      <alignment horizontal="center" vertical="center"/>
    </xf>
    <xf fontId="1" fillId="2" borderId="0" numFmtId="0" xfId="0" applyFont="1" applyFill="1"/>
    <xf fontId="1" fillId="2" borderId="0" numFmtId="0" xfId="0" applyFont="1" applyFill="1" applyAlignment="1">
      <alignment horizontal="center" vertical="center"/>
    </xf>
    <xf fontId="2" fillId="0" borderId="0" numFmtId="0" xfId="0" applyFont="1" applyAlignment="1">
      <alignment wrapText="1"/>
    </xf>
    <xf fontId="1" fillId="0" borderId="0" numFmtId="0" xfId="0" applyFont="1" applyAlignment="1">
      <alignment horizontal="right"/>
    </xf>
    <xf fontId="1" fillId="0" borderId="0" numFmtId="0" xfId="0" applyFont="1" applyAlignment="1">
      <alignment horizontal="center" wrapText="1"/>
    </xf>
    <xf fontId="3" fillId="0" borderId="0" numFmtId="0" xfId="0" applyFont="1" applyAlignment="1">
      <alignment wrapText="1"/>
    </xf>
    <xf fontId="3" fillId="0" borderId="0" numFmtId="0" xfId="0" applyFont="1"/>
    <xf fontId="1" fillId="0" borderId="0" numFmtId="0" xfId="0" applyFont="1" applyAlignment="1">
      <alignment wrapText="1"/>
    </xf>
    <xf fontId="4" fillId="0" borderId="0" numFmtId="0" xfId="0" applyFont="1" applyAlignment="1">
      <alignment wrapText="1"/>
    </xf>
    <xf fontId="4" fillId="0" borderId="0" numFmtId="0" xfId="0" applyFont="1"/>
    <xf fontId="2" fillId="0" borderId="0" numFmtId="0" xfId="0" applyFont="1" applyAlignment="1">
      <alignment horizontal="left" vertical="center"/>
    </xf>
    <xf fontId="3" fillId="2" borderId="1" numFmtId="49" xfId="0" applyNumberFormat="1" applyFont="1" applyFill="1" applyBorder="1" applyAlignment="1">
      <alignment horizontal="center" vertical="center" wrapText="1"/>
    </xf>
    <xf fontId="3" fillId="2" borderId="2" numFmtId="0" xfId="0" applyFont="1" applyFill="1" applyBorder="1" applyAlignment="1">
      <alignment horizontal="center" vertical="center" wrapText="1"/>
    </xf>
    <xf fontId="3" fillId="2" borderId="1" numFmtId="0" xfId="0" applyFont="1" applyFill="1" applyBorder="1" applyAlignment="1">
      <alignment horizontal="center" vertical="center" wrapText="1"/>
    </xf>
    <xf fontId="5" fillId="2" borderId="1" numFmtId="49" xfId="0" applyNumberFormat="1" applyFont="1" applyFill="1" applyBorder="1" applyAlignment="1">
      <alignment horizontal="center" vertical="center" wrapText="1"/>
    </xf>
    <xf fontId="5" fillId="2" borderId="2" numFmtId="0" xfId="0" applyFont="1" applyFill="1" applyBorder="1" applyAlignment="1">
      <alignment horizontal="center" vertical="center" wrapText="1"/>
    </xf>
    <xf fontId="5" fillId="2" borderId="1" numFmtId="0" xfId="0" applyFont="1" applyFill="1" applyBorder="1" applyAlignment="1">
      <alignment horizontal="center" vertical="center" wrapText="1"/>
    </xf>
    <xf fontId="6" fillId="2" borderId="2" numFmtId="0" xfId="0" applyFont="1" applyFill="1" applyBorder="1" applyAlignment="1">
      <alignment horizontal="center" vertical="center" wrapText="1"/>
    </xf>
    <xf fontId="6" fillId="2" borderId="3" numFmtId="0" xfId="0" applyFont="1" applyFill="1" applyBorder="1" applyAlignment="1">
      <alignment horizontal="center" vertical="center" wrapText="1"/>
    </xf>
    <xf fontId="6" fillId="2" borderId="1" numFmtId="1" xfId="0" applyNumberFormat="1" applyFont="1" applyFill="1" applyBorder="1" applyAlignment="1">
      <alignment horizontal="center" vertical="center" wrapText="1"/>
    </xf>
    <xf fontId="7" fillId="0" borderId="0" numFmtId="0" xfId="0" applyFont="1"/>
    <xf fontId="8" fillId="2" borderId="1" numFmtId="49" xfId="0" applyNumberFormat="1" applyFont="1" applyFill="1" applyBorder="1" applyAlignment="1" applyProtection="1">
      <alignment horizontal="center" vertical="center"/>
    </xf>
    <xf fontId="8" fillId="2" borderId="2" numFmtId="0" xfId="0" applyFont="1" applyFill="1" applyBorder="1" applyAlignment="1" applyProtection="1">
      <alignment vertical="center" wrapText="1"/>
    </xf>
    <xf fontId="8" fillId="2" borderId="1" numFmtId="1" xfId="0" applyNumberFormat="1" applyFont="1" applyFill="1" applyBorder="1" applyAlignment="1" applyProtection="1">
      <alignment horizontal="center" vertical="center"/>
    </xf>
    <xf fontId="8" fillId="2" borderId="4" numFmtId="1" xfId="0" applyNumberFormat="1" applyFont="1" applyFill="1" applyBorder="1" applyAlignment="1" applyProtection="1">
      <alignment horizontal="center" vertical="center"/>
    </xf>
    <xf fontId="9" fillId="2" borderId="1" numFmtId="49" xfId="0" applyNumberFormat="1" applyFont="1" applyFill="1" applyBorder="1" applyAlignment="1" applyProtection="1">
      <alignment horizontal="center" vertical="center"/>
    </xf>
    <xf fontId="9" fillId="2" borderId="2" numFmtId="0" xfId="0" applyFont="1" applyFill="1" applyBorder="1" applyAlignment="1" applyProtection="1">
      <alignment horizontal="left" vertical="center" wrapText="1"/>
    </xf>
    <xf fontId="9" fillId="2" borderId="1" numFmtId="1" xfId="0" applyNumberFormat="1" applyFont="1" applyFill="1" applyBorder="1" applyAlignment="1" applyProtection="1">
      <alignment horizontal="center" vertical="center"/>
    </xf>
    <xf fontId="9" fillId="2" borderId="1" numFmtId="0" xfId="0" applyFont="1" applyFill="1" applyBorder="1" applyAlignment="1" applyProtection="1">
      <alignment horizontal="center" vertical="center"/>
    </xf>
    <xf fontId="9" fillId="2" borderId="2" numFmtId="0" xfId="0" applyFont="1" applyFill="1" applyBorder="1" applyAlignment="1" applyProtection="1">
      <alignment horizontal="center" vertical="center"/>
    </xf>
    <xf fontId="9" fillId="2" borderId="5" numFmtId="1" xfId="0" applyNumberFormat="1" applyFont="1" applyFill="1" applyBorder="1" applyAlignment="1" applyProtection="1">
      <alignment horizontal="center" vertical="center"/>
    </xf>
    <xf fontId="9" fillId="2" borderId="6" numFmtId="0" xfId="0" applyFont="1" applyFill="1" applyBorder="1" applyAlignment="1" applyProtection="1">
      <alignment horizontal="center" vertical="center"/>
    </xf>
    <xf fontId="3" fillId="2" borderId="5" numFmtId="0" xfId="0" applyFont="1" applyFill="1" applyBorder="1" applyAlignment="1">
      <alignment horizontal="center" vertical="center" wrapText="1"/>
    </xf>
    <xf fontId="3" fillId="2" borderId="7" numFmtId="0" xfId="0" applyFont="1" applyFill="1" applyBorder="1" applyAlignment="1">
      <alignment horizontal="center" vertical="center" wrapText="1"/>
    </xf>
    <xf fontId="9" fillId="2" borderId="4" numFmtId="0" xfId="0" applyFont="1" applyFill="1" applyBorder="1" applyAlignment="1" applyProtection="1">
      <alignment horizontal="center" vertical="center"/>
    </xf>
    <xf fontId="1" fillId="2" borderId="4" numFmtId="0" xfId="0" applyFont="1" applyFill="1" applyBorder="1" applyAlignment="1">
      <alignment horizontal="center" vertical="center"/>
    </xf>
    <xf fontId="1" fillId="2" borderId="1" numFmtId="0" xfId="0" applyFont="1" applyFill="1" applyBorder="1" applyAlignment="1">
      <alignment horizontal="center" vertical="center"/>
    </xf>
    <xf fontId="9" fillId="2" borderId="8" numFmtId="1" xfId="0" applyNumberFormat="1" applyFont="1" applyFill="1" applyBorder="1" applyAlignment="1" applyProtection="1">
      <alignment horizontal="center" vertical="center"/>
    </xf>
    <xf fontId="9" fillId="2" borderId="9" numFmtId="0" xfId="0" applyFont="1" applyFill="1" applyBorder="1" applyAlignment="1" applyProtection="1">
      <alignment horizontal="center" vertical="center"/>
    </xf>
    <xf fontId="3" fillId="2" borderId="8" numFmtId="0" xfId="0" applyFont="1" applyFill="1" applyBorder="1" applyAlignment="1">
      <alignment horizontal="center" vertical="center" wrapText="1"/>
    </xf>
    <xf fontId="9" fillId="2" borderId="8" numFmtId="0" xfId="0" applyFont="1" applyFill="1" applyBorder="1" applyAlignment="1" applyProtection="1">
      <alignment horizontal="center" vertical="center"/>
    </xf>
    <xf fontId="1" fillId="2" borderId="8" numFmtId="0" xfId="0" applyFont="1" applyFill="1" applyBorder="1" applyAlignment="1">
      <alignment horizontal="center" vertical="center"/>
    </xf>
    <xf fontId="10" fillId="2" borderId="1" numFmtId="1" xfId="0" applyNumberFormat="1" applyFont="1" applyFill="1" applyBorder="1" applyAlignment="1" applyProtection="1">
      <alignment horizontal="center" vertical="center"/>
    </xf>
    <xf fontId="10" fillId="2" borderId="1" numFmtId="0" xfId="0" applyFont="1" applyFill="1" applyBorder="1" applyAlignment="1" applyProtection="1">
      <alignment horizontal="center" vertical="center"/>
    </xf>
    <xf fontId="9" fillId="2" borderId="10" numFmtId="1" xfId="0" applyNumberFormat="1" applyFont="1" applyFill="1" applyBorder="1" applyAlignment="1" applyProtection="1">
      <alignment horizontal="center" vertical="center"/>
    </xf>
    <xf fontId="1" fillId="2" borderId="5" numFmtId="0" xfId="0" applyFont="1" applyFill="1" applyBorder="1" applyAlignment="1">
      <alignment horizontal="center" vertical="center"/>
    </xf>
    <xf fontId="9" fillId="2" borderId="5" numFmtId="0" xfId="0" applyFont="1" applyFill="1" applyBorder="1" applyAlignment="1" applyProtection="1">
      <alignment horizontal="center" vertical="center"/>
    </xf>
    <xf fontId="9" fillId="2" borderId="7" numFmtId="1" xfId="0" applyNumberFormat="1" applyFont="1" applyFill="1" applyBorder="1" applyAlignment="1" applyProtection="1">
      <alignment horizontal="center" vertical="center"/>
    </xf>
    <xf fontId="1" fillId="2" borderId="2" numFmtId="0" xfId="0" applyFont="1" applyFill="1" applyBorder="1" applyAlignment="1">
      <alignment horizontal="center" vertical="center"/>
    </xf>
    <xf fontId="9" fillId="2" borderId="11" numFmtId="0" xfId="0" applyFont="1" applyFill="1" applyBorder="1" applyAlignment="1" applyProtection="1">
      <alignment horizontal="center" vertical="center"/>
    </xf>
    <xf fontId="1" fillId="2" borderId="7" numFmtId="0" xfId="0" applyFont="1" applyFill="1" applyBorder="1" applyAlignment="1">
      <alignment horizontal="center" vertical="center"/>
    </xf>
    <xf fontId="9" fillId="2" borderId="12" numFmtId="1" xfId="0" applyNumberFormat="1" applyFont="1" applyFill="1" applyBorder="1" applyAlignment="1" applyProtection="1">
      <alignment horizontal="center" vertical="center"/>
    </xf>
    <xf fontId="1" fillId="2" borderId="12" numFmtId="0" xfId="0" applyFont="1" applyFill="1" applyBorder="1" applyAlignment="1">
      <alignment horizontal="center" vertical="center"/>
    </xf>
    <xf fontId="9" fillId="2" borderId="0" numFmtId="0" xfId="0" applyFont="1" applyFill="1" applyAlignment="1" applyProtection="1">
      <alignment horizontal="center" vertical="center"/>
    </xf>
    <xf fontId="9" fillId="2" borderId="12" numFmtId="0" xfId="0" applyFont="1" applyFill="1" applyBorder="1" applyAlignment="1" applyProtection="1">
      <alignment horizontal="center" vertical="center"/>
    </xf>
    <xf fontId="9" fillId="2" borderId="13" numFmtId="0" xfId="0" applyFont="1" applyFill="1" applyBorder="1" applyAlignment="1" applyProtection="1">
      <alignment horizontal="center" vertical="center"/>
    </xf>
    <xf fontId="9" fillId="2" borderId="14" numFmtId="1" xfId="0" applyNumberFormat="1" applyFont="1" applyFill="1" applyBorder="1" applyAlignment="1" applyProtection="1">
      <alignment horizontal="center" vertical="center"/>
    </xf>
    <xf fontId="9" fillId="2" borderId="15" numFmtId="0" xfId="0" applyFont="1" applyFill="1" applyBorder="1" applyAlignment="1" applyProtection="1">
      <alignment horizontal="center" vertical="center"/>
    </xf>
    <xf fontId="1" fillId="2" borderId="14" numFmtId="0" xfId="0" applyFont="1" applyFill="1" applyBorder="1" applyAlignment="1">
      <alignment horizontal="center" vertical="center"/>
    </xf>
    <xf fontId="9" fillId="2" borderId="16" numFmtId="0" xfId="0" applyFont="1" applyFill="1" applyBorder="1" applyAlignment="1" applyProtection="1">
      <alignment horizontal="center" vertical="center"/>
    </xf>
    <xf fontId="9" fillId="2" borderId="14" numFmtId="0" xfId="0" applyFont="1" applyFill="1" applyBorder="1" applyAlignment="1" applyProtection="1">
      <alignment horizontal="center" vertical="center"/>
    </xf>
    <xf fontId="9" fillId="2" borderId="1" numFmtId="1" xfId="0" applyNumberFormat="1" applyFont="1" applyFill="1" applyBorder="1" applyAlignment="1" applyProtection="1">
      <alignment vertical="center"/>
    </xf>
    <xf fontId="9" fillId="2" borderId="4" numFmtId="1" xfId="0" applyNumberFormat="1" applyFont="1" applyFill="1" applyBorder="1" applyAlignment="1" applyProtection="1">
      <alignment horizontal="center" vertical="center"/>
    </xf>
    <xf fontId="9" fillId="2" borderId="10" numFmtId="0" xfId="0" applyFont="1" applyFill="1" applyBorder="1" applyAlignment="1" applyProtection="1">
      <alignment horizontal="center" vertical="center"/>
    </xf>
    <xf fontId="1" fillId="2" borderId="3" numFmtId="0" xfId="0" applyFont="1" applyFill="1" applyBorder="1" applyAlignment="1">
      <alignment horizontal="center" vertical="center"/>
    </xf>
    <xf fontId="9" fillId="2" borderId="3" numFmtId="1" xfId="0" applyNumberFormat="1" applyFont="1" applyFill="1" applyBorder="1" applyAlignment="1" applyProtection="1">
      <alignment horizontal="center" vertical="center"/>
    </xf>
    <xf fontId="1" fillId="2" borderId="1" numFmtId="0" xfId="0" applyFont="1" applyFill="1" applyBorder="1" applyAlignment="1">
      <alignment vertical="center"/>
    </xf>
    <xf fontId="7" fillId="2" borderId="2" numFmtId="49" xfId="0" applyNumberFormat="1" applyFont="1" applyFill="1" applyBorder="1" applyAlignment="1">
      <alignment horizontal="center" vertical="center"/>
    </xf>
    <xf fontId="7" fillId="2" borderId="7" numFmtId="49" xfId="0" applyNumberFormat="1" applyFont="1" applyFill="1" applyBorder="1" applyAlignment="1">
      <alignment horizontal="center" vertical="center"/>
    </xf>
    <xf fontId="7" fillId="2" borderId="8" numFmtId="1" xfId="0" applyNumberFormat="1" applyFont="1" applyFill="1" applyBorder="1" applyAlignment="1">
      <alignment horizontal="center" vertical="center"/>
    </xf>
    <xf fontId="1" fillId="2" borderId="0" numFmtId="49" xfId="0" applyNumberFormat="1" applyFont="1" applyFill="1" applyAlignment="1">
      <alignment horizontal="center" vertical="center"/>
    </xf>
    <xf fontId="11" fillId="0" borderId="0" numFmtId="49" xfId="0" applyNumberFormat="1" applyFont="1" applyAlignment="1">
      <alignment horizontal="center" vertical="center"/>
    </xf>
    <xf fontId="12" fillId="0" borderId="17" numFmtId="49" xfId="0" applyNumberFormat="1" applyFont="1" applyBorder="1" applyAlignment="1">
      <alignment horizontal="center" vertical="center"/>
    </xf>
    <xf fontId="12" fillId="0" borderId="17" numFmtId="0" xfId="0" applyFont="1" applyBorder="1" applyAlignment="1">
      <alignment horizontal="center"/>
    </xf>
    <xf fontId="1" fillId="0" borderId="0" numFmtId="0" xfId="0" applyFont="1" applyAlignment="1">
      <alignment horizontal="center" vertical="center"/>
    </xf>
    <xf fontId="3" fillId="0" borderId="1" numFmtId="0" xfId="0" applyFont="1" applyBorder="1" applyAlignment="1">
      <alignment horizontal="center" vertical="center" wrapText="1"/>
    </xf>
    <xf fontId="3" fillId="3" borderId="1" numFmtId="0" xfId="0" applyFont="1" applyFill="1" applyBorder="1" applyAlignment="1">
      <alignment horizontal="center" vertical="center" wrapText="1"/>
    </xf>
    <xf fontId="5" fillId="0" borderId="1" numFmtId="0" xfId="0" applyFont="1" applyBorder="1" applyAlignment="1">
      <alignment horizontal="center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1" numFmtId="1" xfId="0" applyNumberFormat="1" applyFont="1" applyBorder="1" applyAlignment="1">
      <alignment horizontal="center" vertical="center" wrapText="1"/>
    </xf>
    <xf fontId="8" fillId="0" borderId="1" numFmtId="0" xfId="0" applyFont="1" applyBorder="1" applyAlignment="1" applyProtection="1">
      <alignment horizontal="center" vertical="center"/>
    </xf>
    <xf fontId="8" fillId="0" borderId="1" numFmtId="0" xfId="0" applyFont="1" applyBorder="1" applyAlignment="1" applyProtection="1">
      <alignment wrapText="1"/>
    </xf>
    <xf fontId="8" fillId="0" borderId="1" numFmtId="1" xfId="0" applyNumberFormat="1" applyFont="1" applyBorder="1" applyAlignment="1" applyProtection="1">
      <alignment horizontal="center" vertical="center"/>
    </xf>
    <xf fontId="9" fillId="0" borderId="1" numFmtId="0" xfId="0" applyFont="1" applyBorder="1" applyAlignment="1" applyProtection="1">
      <alignment horizontal="center" vertical="center"/>
    </xf>
    <xf fontId="9" fillId="0" borderId="1" numFmtId="0" xfId="0" applyFont="1" applyBorder="1" applyAlignment="1" applyProtection="1">
      <alignment horizontal="left" vertical="center" wrapText="1"/>
    </xf>
    <xf fontId="9" fillId="0" borderId="1" numFmtId="1" xfId="0" applyNumberFormat="1" applyFont="1" applyBorder="1" applyAlignment="1" applyProtection="1">
      <alignment horizontal="center" vertical="center"/>
    </xf>
    <xf fontId="1" fillId="0" borderId="1" numFmtId="0" xfId="0" applyFont="1" applyBorder="1" applyAlignment="1">
      <alignment horizontal="center" vertical="center"/>
    </xf>
    <xf fontId="1" fillId="0" borderId="4" numFmtId="0" xfId="0" applyFont="1" applyBorder="1" applyAlignment="1">
      <alignment horizontal="center" vertical="center"/>
    </xf>
    <xf fontId="1" fillId="0" borderId="8" numFmtId="0" xfId="0" applyFont="1" applyBorder="1" applyAlignment="1">
      <alignment horizontal="center" vertical="center"/>
    </xf>
    <xf fontId="9" fillId="0" borderId="1" numFmtId="0" xfId="0" applyFont="1" applyBorder="1" applyAlignment="1" applyProtection="1">
      <alignment wrapText="1"/>
    </xf>
    <xf fontId="1" fillId="0" borderId="12" numFmtId="0" xfId="0" applyFont="1" applyBorder="1" applyAlignment="1">
      <alignment horizontal="center" vertical="center"/>
    </xf>
    <xf fontId="9" fillId="0" borderId="1" numFmtId="49" xfId="0" applyNumberFormat="1" applyFont="1" applyBorder="1" applyAlignment="1" applyProtection="1">
      <alignment horizontal="center" vertical="center"/>
    </xf>
    <xf fontId="1" fillId="0" borderId="2" numFmtId="0" xfId="0" applyFont="1" applyBorder="1" applyAlignment="1">
      <alignment horizontal="center" vertical="center"/>
    </xf>
    <xf fontId="1" fillId="0" borderId="5" numFmtId="0" xfId="0" applyFont="1" applyBorder="1" applyAlignment="1">
      <alignment horizontal="center" vertical="center"/>
    </xf>
    <xf fontId="1" fillId="0" borderId="7" numFmtId="0" xfId="0" applyFont="1" applyBorder="1" applyAlignment="1">
      <alignment horizontal="center" vertical="center"/>
    </xf>
    <xf fontId="7" fillId="0" borderId="2" numFmtId="0" xfId="0" applyFont="1" applyBorder="1" applyAlignment="1">
      <alignment horizontal="center" vertical="center"/>
    </xf>
    <xf fontId="7" fillId="0" borderId="7" numFmtId="0" xfId="0" applyFont="1" applyBorder="1" applyAlignment="1">
      <alignment horizontal="center" vertical="center"/>
    </xf>
    <xf fontId="7" fillId="0" borderId="8" numFmtId="1" xfId="0" applyNumberFormat="1" applyFont="1" applyBorder="1" applyAlignment="1">
      <alignment horizontal="center" vertical="center"/>
    </xf>
    <xf fontId="3" fillId="0" borderId="4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8" fillId="0" borderId="2" numFmtId="0" xfId="0" applyFont="1" applyBorder="1" applyAlignment="1" applyProtection="1">
      <alignment wrapText="1"/>
    </xf>
    <xf fontId="9" fillId="0" borderId="2" numFmtId="0" xfId="0" applyFont="1" applyBorder="1" applyAlignment="1" applyProtection="1">
      <alignment horizontal="left" vertical="center" wrapText="1"/>
    </xf>
    <xf fontId="9" fillId="0" borderId="4" numFmtId="1" xfId="0" applyNumberFormat="1" applyFont="1" applyBorder="1" applyAlignment="1" applyProtection="1">
      <alignment horizontal="center" vertical="center"/>
    </xf>
    <xf fontId="9" fillId="0" borderId="8" numFmtId="1" xfId="0" applyNumberFormat="1" applyFont="1" applyBorder="1" applyAlignment="1" applyProtection="1">
      <alignment horizontal="center" vertical="center"/>
    </xf>
    <xf fontId="3" fillId="0" borderId="8" numFmtId="0" xfId="0" applyFont="1" applyBorder="1" applyAlignment="1">
      <alignment horizontal="center" vertical="center" wrapText="1"/>
    </xf>
    <xf fontId="9" fillId="0" borderId="2" numFmtId="0" xfId="0" applyFont="1" applyBorder="1" applyAlignment="1" applyProtection="1">
      <alignment wrapText="1"/>
    </xf>
    <xf fontId="10" fillId="0" borderId="1" numFmtId="1" xfId="0" applyNumberFormat="1" applyFont="1" applyBorder="1" applyAlignment="1" applyProtection="1">
      <alignment horizontal="center" vertical="center"/>
    </xf>
    <xf fontId="9" fillId="0" borderId="12" numFmtId="1" xfId="0" applyNumberFormat="1" applyFont="1" applyBorder="1" applyAlignment="1" applyProtection="1">
      <alignment horizontal="center" vertical="center"/>
    </xf>
    <xf fontId="9" fillId="0" borderId="5" numFmtId="1" xfId="0" applyNumberFormat="1" applyFont="1" applyBorder="1" applyAlignment="1" applyProtection="1">
      <alignment horizontal="center" vertical="center"/>
    </xf>
    <xf fontId="9" fillId="0" borderId="7" numFmtId="1" xfId="0" applyNumberFormat="1" applyFont="1" applyBorder="1" applyAlignment="1" applyProtection="1">
      <alignment horizontal="center" vertical="center"/>
    </xf>
    <xf fontId="1" fillId="0" borderId="10" numFmtId="0" xfId="0" applyFont="1" applyBorder="1" applyAlignment="1">
      <alignment horizontal="center" vertical="center"/>
    </xf>
    <xf fontId="1" fillId="0" borderId="18" numFmtId="0" xfId="0" applyFont="1" applyBorder="1" applyAlignment="1">
      <alignment horizontal="center" vertical="center"/>
    </xf>
    <xf fontId="9" fillId="0" borderId="8" numFmtId="1" xfId="0" applyNumberFormat="1" applyFont="1" applyBorder="1" applyAlignment="1" applyProtection="1">
      <alignment vertical="center"/>
    </xf>
    <xf fontId="1" fillId="0" borderId="8" numFmtId="0" xfId="0" applyFont="1" applyBorder="1" applyAlignment="1">
      <alignment vertical="center"/>
    </xf>
    <xf fontId="9" fillId="0" borderId="2" numFmtId="1" xfId="0" applyNumberFormat="1" applyFont="1" applyBorder="1" applyAlignment="1" applyProtection="1">
      <alignment horizontal="center" vertical="center"/>
    </xf>
    <xf fontId="1" fillId="0" borderId="1" numFmtId="0" xfId="0" applyFont="1" applyBorder="1"/>
    <xf fontId="1" fillId="0" borderId="1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wrapText="1"/>
    </xf>
    <xf fontId="12" fillId="0" borderId="1" numFmtId="0" xfId="0" applyFont="1" applyBorder="1" applyAlignment="1">
      <alignment horizontal="center"/>
    </xf>
    <xf fontId="13" fillId="0" borderId="1" numFmtId="1" xfId="0" applyNumberFormat="1" applyFont="1" applyBorder="1" applyAlignment="1">
      <alignment horizontal="center" vertical="center" wrapText="1"/>
    </xf>
    <xf fontId="14" fillId="0" borderId="1" numFmtId="0" xfId="0" applyFont="1" applyBorder="1" applyAlignment="1">
      <alignment horizontal="center" vertical="center" wrapText="1"/>
    </xf>
    <xf fontId="14" fillId="0" borderId="4" numFmtId="0" xfId="0" applyFont="1" applyBorder="1" applyAlignment="1">
      <alignment horizontal="center" vertical="center" wrapText="1"/>
    </xf>
    <xf fontId="11" fillId="0" borderId="1" numFmtId="0" xfId="0" applyFont="1" applyBorder="1" applyAlignment="1">
      <alignment horizontal="center" vertical="center"/>
    </xf>
    <xf fontId="11" fillId="0" borderId="4" numFmtId="0" xfId="0" applyFont="1" applyBorder="1" applyAlignment="1">
      <alignment horizontal="center" vertical="center"/>
    </xf>
    <xf fontId="14" fillId="0" borderId="8" numFmtId="0" xfId="0" applyFont="1" applyBorder="1" applyAlignment="1">
      <alignment horizontal="center" vertical="center" wrapText="1"/>
    </xf>
    <xf fontId="11" fillId="0" borderId="8" numFmtId="0" xfId="0" applyFont="1" applyBorder="1" applyAlignment="1">
      <alignment horizontal="center" vertical="center"/>
    </xf>
    <xf fontId="11" fillId="0" borderId="12" numFmtId="0" xfId="0" applyFont="1" applyBorder="1" applyAlignment="1">
      <alignment horizontal="center" vertical="center"/>
    </xf>
    <xf fontId="1" fillId="0" borderId="1" numFmtId="0" xfId="0" applyFont="1" applyBorder="1" applyAlignment="1">
      <alignment horizontal="center"/>
    </xf>
    <xf fontId="1" fillId="0" borderId="2" numFmtId="0" xfId="0" applyFont="1" applyBorder="1"/>
    <xf fontId="1" fillId="0" borderId="2" numFmtId="0" xfId="0" applyFont="1" applyBorder="1" applyAlignment="1">
      <alignment horizontal="center"/>
    </xf>
    <xf fontId="11" fillId="0" borderId="5" numFmtId="0" xfId="0" applyFont="1" applyBorder="1" applyAlignment="1">
      <alignment horizontal="center" vertical="center"/>
    </xf>
    <xf fontId="9" fillId="0" borderId="3" numFmtId="1" xfId="0" applyNumberFormat="1" applyFont="1" applyBorder="1" applyAlignment="1" applyProtection="1">
      <alignment horizontal="center" vertical="center"/>
    </xf>
    <xf fontId="11" fillId="0" borderId="7" numFmtId="0" xfId="0" applyFont="1" applyBorder="1" applyAlignment="1">
      <alignment horizontal="center" vertical="center"/>
    </xf>
    <xf fontId="11" fillId="0" borderId="8" numFmtId="0" xfId="0" applyFont="1" applyBorder="1" applyAlignment="1">
      <alignment vertical="center"/>
    </xf>
    <xf fontId="9" fillId="0" borderId="4" numFmtId="1" xfId="0" applyNumberFormat="1" applyFont="1" applyBorder="1" applyAlignment="1" applyProtection="1">
      <alignment vertical="center"/>
    </xf>
    <xf fontId="7" fillId="0" borderId="1" numFmtId="1" xfId="0" applyNumberFormat="1" applyFont="1" applyBorder="1" applyAlignment="1">
      <alignment horizontal="center" vertical="center"/>
    </xf>
    <xf fontId="11" fillId="0" borderId="9" numFmtId="49" xfId="0" applyNumberFormat="1" applyFont="1" applyBorder="1" applyAlignment="1">
      <alignment horizontal="center" vertical="center"/>
    </xf>
    <xf fontId="15" fillId="0" borderId="9" numFmtId="49" xfId="0" applyNumberFormat="1" applyFont="1" applyBorder="1" applyAlignment="1">
      <alignment horizontal="center" vertical="center"/>
    </xf>
    <xf fontId="11" fillId="0" borderId="9" numFmtId="14" xfId="0" applyNumberFormat="1" applyFont="1" applyBorder="1" applyAlignment="1">
      <alignment horizontal="center"/>
    </xf>
    <xf fontId="11" fillId="0" borderId="9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H1" zoomScale="75" workbookViewId="0">
      <pane ySplit="17" topLeftCell="A18" activePane="bottomLeft" state="frozen"/>
      <selection activeCell="K29" activeCellId="0" sqref="K29:K31"/>
    </sheetView>
  </sheetViews>
  <sheetFormatPr defaultRowHeight="14.25"/>
  <cols>
    <col customWidth="1" min="1" max="1" style="2" width="6.8515625"/>
    <col customWidth="1" min="2" max="2" style="1" width="48.140625"/>
    <col customWidth="1" min="3" max="3" style="1" width="9.28125"/>
    <col min="4" max="4" style="1" width="9.140625"/>
    <col customWidth="1" min="5" max="5" style="3" width="10.8515625"/>
    <col customWidth="1" min="6" max="6" style="3" width="11.28515625"/>
    <col customWidth="1" min="7" max="7" style="4" width="10.7109375"/>
    <col customWidth="1" min="8" max="8" style="3" width="11.7109375"/>
    <col customWidth="1" min="9" max="9" style="3" width="11.28125"/>
    <col customWidth="1" min="10" max="10" style="1" width="11.8515625"/>
    <col min="11" max="11" style="3" width="9.140625"/>
    <col customWidth="1" min="12" max="12" style="3" width="12.28125"/>
    <col min="13" max="15" style="1" width="9.140625"/>
    <col customWidth="1" min="16" max="16" style="1" width="11.421875"/>
    <col customWidth="1" min="17" max="17" style="1" width="10.28125"/>
    <col customWidth="1" min="18" max="18" style="1" width="10.8515625"/>
    <col customWidth="1" min="19" max="19" style="1" width="11.8515625"/>
    <col customWidth="1" min="20" max="20" style="1" width="11.140625"/>
    <col min="21" max="21" style="1" width="9.140625"/>
    <col customWidth="1" min="22" max="22" style="1" width="10.28515625"/>
    <col customWidth="1" min="23" max="23" style="1" width="11.140625"/>
    <col customWidth="1" min="24" max="24" style="1" width="11.57421875"/>
    <col customWidth="1" min="25" max="25" style="1" width="11.8515625"/>
    <col min="26" max="16384" style="1" width="9.140625"/>
  </cols>
  <sheetData>
    <row r="1" ht="28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X1" s="6" t="s">
        <v>0</v>
      </c>
      <c r="Y1" s="6"/>
    </row>
    <row r="2" ht="28.5" customHeight="1">
      <c r="A2" s="5"/>
      <c r="B2" s="5"/>
      <c r="C2" s="5"/>
      <c r="D2" s="5"/>
      <c r="E2" s="7" t="s">
        <v>1</v>
      </c>
      <c r="F2" s="7"/>
      <c r="G2" s="7"/>
      <c r="H2" s="7"/>
      <c r="I2" s="7"/>
      <c r="J2" s="7"/>
      <c r="K2" s="7"/>
      <c r="L2" s="7"/>
      <c r="M2" s="5"/>
      <c r="N2" s="5"/>
      <c r="O2" s="5"/>
      <c r="P2" s="5"/>
      <c r="Q2" s="5"/>
      <c r="R2" s="5"/>
      <c r="S2" s="5"/>
    </row>
    <row r="3" ht="28.5" customHeight="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ht="21" customHeight="1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0"/>
      <c r="V4" s="10"/>
      <c r="W4" s="10"/>
      <c r="X4" s="10"/>
      <c r="Y4" s="10"/>
    </row>
    <row r="5" ht="30.75" hidden="1" customHeight="1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ht="39" hidden="1" customHeight="1">
      <c r="A6" s="12" t="s"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ht="18.75" hidden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ht="18.75" hidden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hidden="1"/>
    <row r="10" hidden="1"/>
    <row r="11" ht="18.75" hidden="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ht="18.75" hidden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hidden="1"/>
    <row r="14" ht="26.25" customHeight="1">
      <c r="A14" s="14" t="s">
        <v>4</v>
      </c>
      <c r="B14" s="15" t="s">
        <v>5</v>
      </c>
      <c r="C14" s="16" t="s">
        <v>6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66" customHeight="1">
      <c r="A15" s="14"/>
      <c r="B15" s="15"/>
      <c r="C15" s="16" t="s">
        <v>7</v>
      </c>
      <c r="D15" s="16" t="s">
        <v>8</v>
      </c>
      <c r="E15" s="16" t="s">
        <v>9</v>
      </c>
      <c r="F15" s="16" t="s">
        <v>10</v>
      </c>
      <c r="G15" s="16" t="s">
        <v>11</v>
      </c>
      <c r="H15" s="16" t="s">
        <v>12</v>
      </c>
      <c r="I15" s="16" t="s">
        <v>13</v>
      </c>
      <c r="J15" s="16" t="s">
        <v>14</v>
      </c>
      <c r="K15" s="16" t="s">
        <v>15</v>
      </c>
      <c r="L15" s="16" t="s">
        <v>16</v>
      </c>
      <c r="M15" s="16" t="s">
        <v>17</v>
      </c>
      <c r="N15" s="16" t="s">
        <v>18</v>
      </c>
      <c r="O15" s="16" t="s">
        <v>19</v>
      </c>
      <c r="P15" s="16" t="s">
        <v>20</v>
      </c>
      <c r="Q15" s="16" t="s">
        <v>21</v>
      </c>
      <c r="R15" s="16" t="s">
        <v>22</v>
      </c>
      <c r="S15" s="16" t="s">
        <v>23</v>
      </c>
      <c r="T15" s="16" t="s">
        <v>24</v>
      </c>
      <c r="U15" s="16" t="s">
        <v>25</v>
      </c>
      <c r="V15" s="16" t="s">
        <v>26</v>
      </c>
      <c r="W15" s="16" t="s">
        <v>27</v>
      </c>
      <c r="X15" s="16" t="s">
        <v>28</v>
      </c>
      <c r="Y15" s="16" t="s">
        <v>29</v>
      </c>
    </row>
    <row r="16">
      <c r="A16" s="17">
        <v>1</v>
      </c>
      <c r="B16" s="18">
        <v>2</v>
      </c>
      <c r="C16" s="19">
        <v>3</v>
      </c>
      <c r="D16" s="19">
        <v>4</v>
      </c>
      <c r="E16" s="19">
        <v>5</v>
      </c>
      <c r="F16" s="19">
        <v>6</v>
      </c>
      <c r="G16" s="19">
        <v>7</v>
      </c>
      <c r="H16" s="19">
        <v>8</v>
      </c>
      <c r="I16" s="19">
        <v>9</v>
      </c>
      <c r="J16" s="19">
        <v>10</v>
      </c>
      <c r="K16" s="19">
        <v>11</v>
      </c>
      <c r="L16" s="19">
        <v>12</v>
      </c>
      <c r="M16" s="19">
        <v>13</v>
      </c>
      <c r="N16" s="19">
        <v>14</v>
      </c>
      <c r="O16" s="19">
        <v>15</v>
      </c>
      <c r="P16" s="19">
        <v>16</v>
      </c>
      <c r="Q16" s="19">
        <v>17</v>
      </c>
      <c r="R16" s="19">
        <v>18</v>
      </c>
      <c r="S16" s="19">
        <v>19</v>
      </c>
      <c r="T16" s="19">
        <v>20</v>
      </c>
      <c r="U16" s="19">
        <v>21</v>
      </c>
      <c r="V16" s="19">
        <v>22</v>
      </c>
      <c r="W16" s="19">
        <v>23</v>
      </c>
      <c r="X16" s="19">
        <v>24</v>
      </c>
      <c r="Y16" s="19">
        <v>25</v>
      </c>
    </row>
    <row r="17" ht="30" customHeight="1">
      <c r="A17" s="20" t="s">
        <v>30</v>
      </c>
      <c r="B17" s="21"/>
      <c r="C17" s="22">
        <f>C18+C24+C28+C39+C48+C57+C69+C78+C85+C97+C114+C123+C130+C135+C146+C149+C158+C165+C169+C174+C182+C185+C193+C195+C204+C213+C221+C231+C236+C247</f>
        <v>4364</v>
      </c>
      <c r="D17" s="22">
        <f>D18+D24+D28+D39+D48+D57+D69+D78+D85+D97+D114+D123+D130+D135+D146+D149+D158+D165+D169+D174+D182+D185+D193+D195+D204+D213+D221+D231+D236+D247</f>
        <v>0</v>
      </c>
      <c r="E17" s="22">
        <f>E18+E24+E28+E39+E48+E57+E69+E78+E85+E97+E114+E123+E130+E135+E146+E149+E158+E165+E169+E174+E182+E185+E193+E195+E204+E213+E221+E231+E236+E247</f>
        <v>17282</v>
      </c>
      <c r="F17" s="22">
        <f>F18+F24+F28+F39+F48+F57+F69+F78+F85+F97+F114+F123+F130+F135+F146+F149+F158+F165+F169+F174+F182+F185+F193+F195+F204+F213+F221+F231+F236+F247</f>
        <v>24555</v>
      </c>
      <c r="G17" s="22">
        <f>G18+G24+G28+G39+G48+G57+G69+G78+G85+G97+G114+G123+G130+G135+G146+G149+G158+G165+G169+G174+G182+G185+G193+G195+G204+G213+G221+G231+G236+G247</f>
        <v>0</v>
      </c>
      <c r="H17" s="22">
        <f>H18+H24+H28+H39+H48+H57+H69+H78+H85+H97+H114+H123+H130+H135+H146+H149+H158+H165+H169+H174+H182+H185+H193+H195+H204+H213+H221+H231+H236+H247</f>
        <v>84535</v>
      </c>
      <c r="I17" s="22">
        <f>I18+I24+I28+I39+I48+I57+I69+I78+I85+I97+I114+I123+I130+I135+I146+I149+I158+I165+I169+I174+I182+I185+I193+I195+I204+I213+I221+I231+I236+I247</f>
        <v>0</v>
      </c>
      <c r="J17" s="22">
        <f>J18+J24+J28+J39+J48+J57+J69+J78+J85+J97+J114+J123+J130+J135+J146+J149+J158+J165+J169+J174+J182+J185+J193+J195+J204+J213+J221+J231+J236+J247</f>
        <v>0</v>
      </c>
      <c r="K17" s="22">
        <f>K18+K24+K28+K39+K48+K57+K69+K78+K85+K97+K114+K123+K130+K135+K146+K149+K158+K165+K169+K174+K182+K185+K193+K195+K204+K213+K221+K231+K236+K247</f>
        <v>39403</v>
      </c>
      <c r="L17" s="22">
        <f>L18+L24+L28+L39+L48+L57+L69+L78+L85+L97+L114+L123+L130+L135+L146+L149+L158+L165+L169+L174+L182+L185+L193+L195+L204+L213+L221+L231+L236+L247</f>
        <v>247426</v>
      </c>
      <c r="M17" s="22">
        <f>M18+M24+M28+M39+M48+M57+M69+M78+M85+M97+M114+M123+M130+M135+M146+M149+M158+M165+M169+M174+M182+M185+M193+M195+M204+M213+M221+M231+M236+M247</f>
        <v>907</v>
      </c>
      <c r="N17" s="22">
        <f>N18+N24+N28+N39+N48+N57+N69+N78+N85+N97+N114+N123+N130+N135+N146+N149+N158+N165+N169+N174+N182+N185+N193+N195+N204+N213+N221+N231+N236+N247</f>
        <v>11243</v>
      </c>
      <c r="O17" s="22">
        <f>O18+O24+O28+O39+O48+O57+O69+O78+O85+O97+O114+O123+O130+O135+O146+O149+O158+O165+O169+O174+O182+O185+O193+O195+O204+O213+O221+O231+O236+O247</f>
        <v>789</v>
      </c>
      <c r="P17" s="22">
        <f>P18+P24+P28+P39+P48+P57+P69+P78+P85+P97+P114+P123+P130+P135+P146+P149+P158+P165+P169+P174+P182+P185+P193+P195+P204+P213+P221+P231+P236+P247</f>
        <v>0</v>
      </c>
      <c r="Q17" s="22">
        <f>Q18+Q24+Q28+Q39+Q48+Q57+Q69+Q78+Q85+Q97+Q114+Q123+Q130+Q135+Q146+Q149+Q158+Q165+Q169+Q174+Q182+Q185+Q193+Q195+Q204+Q213+Q221+Q231+Q236+Q247</f>
        <v>8621</v>
      </c>
      <c r="R17" s="22">
        <f>R18+R24+R28+R39+R48+R57+R69+R78+R85+R97+R114+R123+R130+R135+R146+R149+R158+R165+R169+R174+R182+R185+R193+R195+R204+R213+R221+R231+R236+R247</f>
        <v>0</v>
      </c>
      <c r="S17" s="22">
        <f>S18+S24+S28+S39+S48+S57+S69+S78+S85+S97+S114+S123+S130+S135+S146+S149+S158+S165+S169+S174+S182+S185+S193+S195+S204+S213+S221+S231+S236+S247</f>
        <v>103</v>
      </c>
      <c r="T17" s="22">
        <f>T18+T24+T28+T39+T48+T57+T69+T78+T85+T97+T114+T123+T130+T135+T146+T149+T158+T165+T169+T174+T182+T185+T193+T195+T204+T213+T221+T231+T236+T247</f>
        <v>69714</v>
      </c>
      <c r="U17" s="22">
        <f>U18+U24+U28+U39+U48+U57+U69+U78+U85+U97+U114+U123+U130+U135+U146+U149+U158+U165+U169+U174+U182+U185+U193+U195+U204+U213+U221+U231+U236+U247</f>
        <v>0</v>
      </c>
      <c r="V17" s="22">
        <f>V18+V24+V28+V39+V48+V57+V69+V78+V85+V97+V114+V123+V130+V135+V146+V149+V158+V165+V169+V174+V182+V185+V193+V195+V204+V213+V221+V231+V236+V247</f>
        <v>0</v>
      </c>
      <c r="W17" s="22">
        <f>W18+W24+W28+W39+W48+W57+W69+W78+W85+W97+W114+W123+W130+W135+W146+W149+W158+W165+W169+W174+W182+W185+W193+W195+W204+W213+W221+W231+W236+W247</f>
        <v>16199</v>
      </c>
      <c r="X17" s="22">
        <f>X18+X24+X28+X39+X48+X57+X69+X78+X85+X97+X114+X123+X130+X135+X146+X149+X158+X165+X169+X174+X182+X185+X193+X195+X204+X213+X221+X231+X236+X247</f>
        <v>111</v>
      </c>
      <c r="Y17" s="22">
        <f>Y18+Y24+Y28+Y39+Y48+Y57+Y69+Y78+Y85+Y97+Y114+Y123+Y130+Y135+Y146+Y149+Y158+Y165+Y169+Y174+Y182+Y185+Y193+Y195+Y204+Y213+Y221+Y231+Y236+Y247</f>
        <v>0</v>
      </c>
    </row>
    <row r="18" s="23" customFormat="1" ht="14.25">
      <c r="A18" s="24">
        <v>1</v>
      </c>
      <c r="B18" s="25" t="s">
        <v>31</v>
      </c>
      <c r="C18" s="26">
        <f>C19+C20+C21+C22+C23</f>
        <v>0</v>
      </c>
      <c r="D18" s="26">
        <f>D19+D20+D21+D22+D23</f>
        <v>0</v>
      </c>
      <c r="E18" s="26">
        <f>E19+E20+E21+E22+E23</f>
        <v>0</v>
      </c>
      <c r="F18" s="26">
        <f>F19+F20+F21+F22+F23</f>
        <v>0</v>
      </c>
      <c r="G18" s="27">
        <f>G19+G20+G21+G22+G23</f>
        <v>0</v>
      </c>
      <c r="H18" s="27">
        <f>H19+H20+H21+H22+H23</f>
        <v>15279</v>
      </c>
      <c r="I18" s="27">
        <f>I19+I20+I21+I22+I23</f>
        <v>0</v>
      </c>
      <c r="J18" s="26">
        <f>J19+J20+J21+J22+J23</f>
        <v>0</v>
      </c>
      <c r="K18" s="26">
        <f>K19+K20+K21+K22+K23</f>
        <v>0</v>
      </c>
      <c r="L18" s="26">
        <f>L19+L20+L21+L22+L23</f>
        <v>12020</v>
      </c>
      <c r="M18" s="26">
        <f>M19+M20+M21+M22+M23</f>
        <v>0</v>
      </c>
      <c r="N18" s="26">
        <f>N19+N20+N21+N22+N23</f>
        <v>0</v>
      </c>
      <c r="O18" s="26">
        <f>O19+O20+O21+O22+O23</f>
        <v>0</v>
      </c>
      <c r="P18" s="26">
        <f>P19+P20+P21+P22+P23</f>
        <v>0</v>
      </c>
      <c r="Q18" s="26">
        <f>Q19+Q20+Q21+Q22+Q23</f>
        <v>0</v>
      </c>
      <c r="R18" s="26">
        <f>R19+R20+R21+R22+R23</f>
        <v>0</v>
      </c>
      <c r="S18" s="26">
        <f>S19+S20+S21+S22+S23</f>
        <v>0</v>
      </c>
      <c r="T18" s="26">
        <f>T19+T20+T21+T22+T23</f>
        <v>8598</v>
      </c>
      <c r="U18" s="26">
        <f>U19+U20+U21+U22+U23</f>
        <v>0</v>
      </c>
      <c r="V18" s="26">
        <f>V19+V20+V21+V22+V23</f>
        <v>0</v>
      </c>
      <c r="W18" s="26">
        <f>W19+W20+W21+W22+W23</f>
        <v>60</v>
      </c>
      <c r="X18" s="26">
        <f>X19+X20+X21+X22+X23</f>
        <v>0</v>
      </c>
      <c r="Y18" s="26">
        <f>Y19+Y20+Y21+Y22+Y23</f>
        <v>0</v>
      </c>
    </row>
    <row r="19" ht="30.75" customHeight="1">
      <c r="A19" s="28" t="s">
        <v>32</v>
      </c>
      <c r="B19" s="29" t="s">
        <v>33</v>
      </c>
      <c r="C19" s="30"/>
      <c r="D19" s="16"/>
      <c r="E19" s="31"/>
      <c r="F19" s="32"/>
      <c r="G19" s="33"/>
      <c r="H19" s="34">
        <v>14239</v>
      </c>
      <c r="I19" s="35"/>
      <c r="J19" s="36"/>
      <c r="K19" s="31"/>
      <c r="L19" s="37">
        <v>11453</v>
      </c>
      <c r="M19" s="16"/>
      <c r="N19" s="16"/>
      <c r="O19" s="16"/>
      <c r="P19" s="16"/>
      <c r="Q19" s="16"/>
      <c r="R19" s="16"/>
      <c r="S19" s="16"/>
      <c r="T19" s="38">
        <v>8358</v>
      </c>
      <c r="U19" s="39"/>
      <c r="V19" s="39"/>
      <c r="W19" s="39"/>
      <c r="X19" s="39"/>
      <c r="Y19" s="39"/>
    </row>
    <row r="20" ht="28.5" customHeight="1">
      <c r="A20" s="28" t="s">
        <v>34</v>
      </c>
      <c r="B20" s="29" t="s">
        <v>35</v>
      </c>
      <c r="C20" s="30"/>
      <c r="D20" s="16"/>
      <c r="E20" s="31"/>
      <c r="F20" s="31"/>
      <c r="G20" s="40"/>
      <c r="H20" s="41"/>
      <c r="I20" s="42"/>
      <c r="J20" s="16"/>
      <c r="K20" s="31"/>
      <c r="L20" s="43"/>
      <c r="M20" s="16"/>
      <c r="N20" s="16"/>
      <c r="O20" s="16"/>
      <c r="P20" s="16"/>
      <c r="Q20" s="16"/>
      <c r="R20" s="16"/>
      <c r="S20" s="16"/>
      <c r="T20" s="44"/>
      <c r="U20" s="39"/>
      <c r="V20" s="39"/>
      <c r="W20" s="39"/>
      <c r="X20" s="39"/>
      <c r="Y20" s="39"/>
    </row>
    <row r="21">
      <c r="A21" s="28" t="s">
        <v>36</v>
      </c>
      <c r="B21" s="29" t="s">
        <v>37</v>
      </c>
      <c r="C21" s="30"/>
      <c r="D21" s="39"/>
      <c r="E21" s="31"/>
      <c r="F21" s="31"/>
      <c r="G21" s="30"/>
      <c r="H21" s="37">
        <v>870</v>
      </c>
      <c r="I21" s="39"/>
      <c r="J21" s="39"/>
      <c r="K21" s="31"/>
      <c r="L21" s="37">
        <v>567</v>
      </c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>
      <c r="A22" s="28" t="s">
        <v>38</v>
      </c>
      <c r="B22" s="29" t="s">
        <v>39</v>
      </c>
      <c r="C22" s="30"/>
      <c r="D22" s="39"/>
      <c r="E22" s="31"/>
      <c r="F22" s="31"/>
      <c r="G22" s="30"/>
      <c r="H22" s="43"/>
      <c r="I22" s="39"/>
      <c r="J22" s="39"/>
      <c r="K22" s="31"/>
      <c r="L22" s="43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</row>
    <row r="23" ht="24">
      <c r="A23" s="28" t="s">
        <v>40</v>
      </c>
      <c r="B23" s="29" t="s">
        <v>41</v>
      </c>
      <c r="C23" s="30"/>
      <c r="D23" s="39"/>
      <c r="E23" s="31"/>
      <c r="F23" s="31"/>
      <c r="G23" s="30"/>
      <c r="H23" s="31">
        <v>170</v>
      </c>
      <c r="I23" s="39"/>
      <c r="J23" s="39"/>
      <c r="K23" s="31"/>
      <c r="L23" s="31"/>
      <c r="M23" s="39"/>
      <c r="N23" s="39"/>
      <c r="O23" s="39"/>
      <c r="P23" s="39"/>
      <c r="Q23" s="39"/>
      <c r="R23" s="39"/>
      <c r="S23" s="39"/>
      <c r="T23" s="39">
        <v>240</v>
      </c>
      <c r="U23" s="39"/>
      <c r="V23" s="39"/>
      <c r="W23" s="39">
        <v>60</v>
      </c>
      <c r="X23" s="39"/>
      <c r="Y23" s="39"/>
    </row>
    <row r="24">
      <c r="A24" s="24">
        <v>2</v>
      </c>
      <c r="B24" s="25" t="s">
        <v>42</v>
      </c>
      <c r="C24" s="26">
        <f>C25+C26+C27</f>
        <v>0</v>
      </c>
      <c r="D24" s="26">
        <f>D25+D26+D27</f>
        <v>0</v>
      </c>
      <c r="E24" s="26">
        <f>E25+E26+E27</f>
        <v>0</v>
      </c>
      <c r="F24" s="26">
        <f>F25+F26+F27</f>
        <v>2108</v>
      </c>
      <c r="G24" s="26">
        <f>G25+G26+G27</f>
        <v>0</v>
      </c>
      <c r="H24" s="26">
        <f>H25+H26+H27</f>
        <v>82</v>
      </c>
      <c r="I24" s="26">
        <f>I25+I26+I27</f>
        <v>0</v>
      </c>
      <c r="J24" s="26">
        <f>J25+J26+J27</f>
        <v>0</v>
      </c>
      <c r="K24" s="26">
        <f>K25+K26+K27</f>
        <v>0</v>
      </c>
      <c r="L24" s="26">
        <f>L25+L26+L27</f>
        <v>11067</v>
      </c>
      <c r="M24" s="26">
        <f>M25+M26+M27</f>
        <v>0</v>
      </c>
      <c r="N24" s="26">
        <f>N25+N26+N27</f>
        <v>0</v>
      </c>
      <c r="O24" s="26">
        <f>O25+O26+O27</f>
        <v>0</v>
      </c>
      <c r="P24" s="26">
        <f>P25+P26+P27</f>
        <v>0</v>
      </c>
      <c r="Q24" s="26">
        <f>Q25+Q26+Q27</f>
        <v>0</v>
      </c>
      <c r="R24" s="26">
        <f>R25+R26+R27</f>
        <v>0</v>
      </c>
      <c r="S24" s="26">
        <f>S25+S26+S27</f>
        <v>0</v>
      </c>
      <c r="T24" s="26">
        <f>T25+T26+T27</f>
        <v>1174</v>
      </c>
      <c r="U24" s="26">
        <f>U25+U26+U27</f>
        <v>0</v>
      </c>
      <c r="V24" s="26">
        <f>V25+V26+V27</f>
        <v>0</v>
      </c>
      <c r="W24" s="26">
        <f>W25+W26+W27</f>
        <v>32</v>
      </c>
      <c r="X24" s="26">
        <f>X25+X26+X27</f>
        <v>0</v>
      </c>
      <c r="Y24" s="26">
        <f>Y25+Y26+Y27</f>
        <v>0</v>
      </c>
    </row>
    <row r="25" ht="30" customHeight="1">
      <c r="A25" s="28" t="s">
        <v>43</v>
      </c>
      <c r="B25" s="29" t="s">
        <v>44</v>
      </c>
      <c r="C25" s="45"/>
      <c r="D25" s="39"/>
      <c r="E25" s="46"/>
      <c r="F25" s="46"/>
      <c r="G25" s="45"/>
      <c r="H25" s="46"/>
      <c r="I25" s="39"/>
      <c r="J25" s="39"/>
      <c r="K25" s="46"/>
      <c r="L25" s="31">
        <v>6</v>
      </c>
      <c r="M25" s="39"/>
      <c r="N25" s="39"/>
      <c r="O25" s="39"/>
      <c r="P25" s="39"/>
      <c r="Q25" s="39"/>
      <c r="R25" s="39"/>
      <c r="S25" s="39"/>
      <c r="T25" s="39">
        <v>4</v>
      </c>
      <c r="U25" s="39"/>
      <c r="V25" s="39"/>
      <c r="W25" s="39"/>
      <c r="X25" s="39"/>
      <c r="Y25" s="39"/>
    </row>
    <row r="26">
      <c r="A26" s="28" t="s">
        <v>45</v>
      </c>
      <c r="B26" s="29" t="s">
        <v>46</v>
      </c>
      <c r="C26" s="30"/>
      <c r="D26" s="39"/>
      <c r="E26" s="31"/>
      <c r="F26" s="31">
        <v>2054</v>
      </c>
      <c r="G26" s="30"/>
      <c r="H26" s="31"/>
      <c r="I26" s="39"/>
      <c r="J26" s="39"/>
      <c r="K26" s="31"/>
      <c r="L26" s="31">
        <v>9370</v>
      </c>
      <c r="M26" s="39"/>
      <c r="N26" s="39"/>
      <c r="O26" s="39"/>
      <c r="P26" s="39"/>
      <c r="Q26" s="39"/>
      <c r="R26" s="39"/>
      <c r="S26" s="39"/>
      <c r="T26" s="39">
        <v>1170</v>
      </c>
      <c r="U26" s="39"/>
      <c r="V26" s="39"/>
      <c r="W26" s="39"/>
      <c r="X26" s="39"/>
      <c r="Y26" s="39"/>
    </row>
    <row r="27">
      <c r="A27" s="28" t="s">
        <v>47</v>
      </c>
      <c r="B27" s="29" t="s">
        <v>48</v>
      </c>
      <c r="C27" s="30"/>
      <c r="D27" s="39"/>
      <c r="E27" s="31"/>
      <c r="F27" s="31">
        <v>54</v>
      </c>
      <c r="G27" s="30"/>
      <c r="H27" s="31">
        <v>82</v>
      </c>
      <c r="I27" s="39"/>
      <c r="J27" s="39"/>
      <c r="K27" s="31"/>
      <c r="L27" s="31">
        <v>1691</v>
      </c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>
        <v>32</v>
      </c>
      <c r="X27" s="39"/>
      <c r="Y27" s="39"/>
    </row>
    <row r="28">
      <c r="A28" s="24">
        <v>3</v>
      </c>
      <c r="B28" s="25" t="s">
        <v>49</v>
      </c>
      <c r="C28" s="26">
        <f>C29+C30+C33+C34+C35+C36+C37+C38</f>
        <v>272</v>
      </c>
      <c r="D28" s="26">
        <f>D29+D30+D33+D34+D35+D36+D37+D38</f>
        <v>0</v>
      </c>
      <c r="E28" s="26">
        <f>E29+E30+E33+E34+E35+E36+E37+E38</f>
        <v>915</v>
      </c>
      <c r="F28" s="26">
        <f>F29+F30+F33+F34+F35+F36+F37+F38</f>
        <v>0</v>
      </c>
      <c r="G28" s="26">
        <f>G29+G30+G33+G34+G35+G36+G37+G38</f>
        <v>0</v>
      </c>
      <c r="H28" s="26">
        <f>H29+H30+H33+H34+H35+H36+H37+H38</f>
        <v>0</v>
      </c>
      <c r="I28" s="26">
        <f>I29+I30+I33+I34+I35+I36+I37+I38</f>
        <v>0</v>
      </c>
      <c r="J28" s="26">
        <f>J29+J30+J33+J34+J35+J36+J37+J38</f>
        <v>0</v>
      </c>
      <c r="K28" s="26">
        <f>K29+K30+K31+K32+K33+K34+K35+K36+K37+K38</f>
        <v>6013</v>
      </c>
      <c r="L28" s="26">
        <f>L29+L30+L31+L32+L33+L34+L35+L36+L37+L38</f>
        <v>8913</v>
      </c>
      <c r="M28" s="26">
        <f>M29+M30+M33+M34+M35+M36+M37+M38</f>
        <v>0</v>
      </c>
      <c r="N28" s="26">
        <f>N29+N30+N33+N34+N35+N36+N37+N38</f>
        <v>0</v>
      </c>
      <c r="O28" s="26">
        <f>O29+O30+O33+O34+O35+O36+O37+O38</f>
        <v>0</v>
      </c>
      <c r="P28" s="26">
        <f>P29+P30+P33+P34+P35+P36+P37+P38</f>
        <v>0</v>
      </c>
      <c r="Q28" s="26">
        <f>Q29+Q30+Q33+Q34+Q35+Q36+Q37+Q38</f>
        <v>0</v>
      </c>
      <c r="R28" s="26">
        <f>R29+R30+R33+R34+R35+R36+R37+R38</f>
        <v>0</v>
      </c>
      <c r="S28" s="26">
        <f>S29+S30+S33+S34+S35+S36+S37+S38</f>
        <v>76</v>
      </c>
      <c r="T28" s="26">
        <f>T29+T30+T33+T34+T35+T36+T37+T38</f>
        <v>1298</v>
      </c>
      <c r="U28" s="26">
        <f>U29+U30+U33+U34+U35+U36+U37+U38</f>
        <v>0</v>
      </c>
      <c r="V28" s="26">
        <f>V29+V30+V33+V34+V35+V36+V37+V38</f>
        <v>0</v>
      </c>
      <c r="W28" s="26">
        <f>W29+W30+W33+W34+W35+W36+W37+W38</f>
        <v>517</v>
      </c>
      <c r="X28" s="26">
        <f>X29+X30+X33+X34+X35+X36+X37+X38</f>
        <v>0</v>
      </c>
      <c r="Y28" s="26">
        <f>Y29+Y30+Y33+Y34+Y35+Y36+Y37+Y38</f>
        <v>0</v>
      </c>
    </row>
    <row r="29" ht="23.25" customHeight="1">
      <c r="A29" s="28" t="s">
        <v>50</v>
      </c>
      <c r="B29" s="29" t="s">
        <v>51</v>
      </c>
      <c r="C29" s="30"/>
      <c r="D29" s="38"/>
      <c r="E29" s="37">
        <v>170</v>
      </c>
      <c r="F29" s="37"/>
      <c r="G29" s="30"/>
      <c r="H29" s="31"/>
      <c r="I29" s="39"/>
      <c r="J29" s="38"/>
      <c r="K29" s="37">
        <v>3030</v>
      </c>
      <c r="L29" s="37">
        <v>4806</v>
      </c>
      <c r="M29" s="38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</row>
    <row r="30">
      <c r="A30" s="28" t="s">
        <v>52</v>
      </c>
      <c r="B30" s="29" t="s">
        <v>53</v>
      </c>
      <c r="C30" s="47">
        <v>266</v>
      </c>
      <c r="D30" s="48"/>
      <c r="E30" s="34">
        <v>137</v>
      </c>
      <c r="F30" s="49"/>
      <c r="G30" s="50"/>
      <c r="H30" s="31"/>
      <c r="I30" s="51"/>
      <c r="J30" s="48"/>
      <c r="K30" s="52">
        <v>551</v>
      </c>
      <c r="L30" s="34">
        <v>1233</v>
      </c>
      <c r="M30" s="48"/>
      <c r="N30" s="53"/>
      <c r="O30" s="39"/>
      <c r="P30" s="39"/>
      <c r="Q30" s="39"/>
      <c r="R30" s="39"/>
      <c r="S30" s="39"/>
      <c r="T30" s="38">
        <v>325</v>
      </c>
      <c r="U30" s="39"/>
      <c r="V30" s="39"/>
      <c r="W30" s="38">
        <v>464</v>
      </c>
      <c r="X30" s="39"/>
      <c r="Y30" s="39"/>
    </row>
    <row r="31">
      <c r="A31" s="28" t="s">
        <v>54</v>
      </c>
      <c r="B31" s="29" t="s">
        <v>55</v>
      </c>
      <c r="C31" s="54"/>
      <c r="D31" s="55"/>
      <c r="E31" s="56"/>
      <c r="F31" s="57"/>
      <c r="G31" s="30"/>
      <c r="H31" s="31"/>
      <c r="I31" s="51"/>
      <c r="J31" s="48"/>
      <c r="K31" s="58"/>
      <c r="L31" s="56"/>
      <c r="M31" s="55"/>
      <c r="N31" s="39"/>
      <c r="O31" s="39"/>
      <c r="P31" s="39"/>
      <c r="Q31" s="39"/>
      <c r="R31" s="39"/>
      <c r="S31" s="39"/>
      <c r="T31" s="55"/>
      <c r="U31" s="39"/>
      <c r="V31" s="39"/>
      <c r="W31" s="55"/>
      <c r="X31" s="39"/>
      <c r="Y31" s="39"/>
    </row>
    <row r="32">
      <c r="A32" s="28" t="s">
        <v>56</v>
      </c>
      <c r="B32" s="29" t="s">
        <v>57</v>
      </c>
      <c r="C32" s="59"/>
      <c r="D32" s="48"/>
      <c r="E32" s="60"/>
      <c r="F32" s="49"/>
      <c r="G32" s="50"/>
      <c r="H32" s="31"/>
      <c r="I32" s="39"/>
      <c r="J32" s="61"/>
      <c r="K32" s="62"/>
      <c r="L32" s="60"/>
      <c r="M32" s="48"/>
      <c r="N32" s="53"/>
      <c r="O32" s="39"/>
      <c r="P32" s="39"/>
      <c r="Q32" s="39"/>
      <c r="R32" s="39"/>
      <c r="S32" s="39"/>
      <c r="T32" s="44"/>
      <c r="U32" s="39"/>
      <c r="V32" s="39"/>
      <c r="W32" s="44"/>
      <c r="X32" s="39"/>
      <c r="Y32" s="39"/>
    </row>
    <row r="33" ht="24">
      <c r="A33" s="28" t="s">
        <v>58</v>
      </c>
      <c r="B33" s="29" t="s">
        <v>59</v>
      </c>
      <c r="C33" s="30"/>
      <c r="D33" s="44"/>
      <c r="E33" s="43">
        <v>45</v>
      </c>
      <c r="F33" s="43"/>
      <c r="G33" s="30"/>
      <c r="H33" s="31"/>
      <c r="I33" s="39"/>
      <c r="J33" s="39"/>
      <c r="K33" s="43"/>
      <c r="L33" s="43">
        <v>344</v>
      </c>
      <c r="M33" s="44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</row>
    <row r="34">
      <c r="A34" s="28" t="s">
        <v>60</v>
      </c>
      <c r="B34" s="29" t="s">
        <v>61</v>
      </c>
      <c r="C34" s="30"/>
      <c r="D34" s="39"/>
      <c r="E34" s="31">
        <v>18</v>
      </c>
      <c r="F34" s="31"/>
      <c r="G34" s="30"/>
      <c r="H34" s="31"/>
      <c r="I34" s="39"/>
      <c r="J34" s="39"/>
      <c r="K34" s="31">
        <v>615</v>
      </c>
      <c r="L34" s="31">
        <v>283</v>
      </c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</row>
    <row r="35">
      <c r="A35" s="28" t="s">
        <v>62</v>
      </c>
      <c r="B35" s="29" t="s">
        <v>63</v>
      </c>
      <c r="C35" s="30"/>
      <c r="D35" s="39"/>
      <c r="E35" s="31"/>
      <c r="F35" s="31"/>
      <c r="G35" s="30"/>
      <c r="H35" s="31"/>
      <c r="I35" s="39"/>
      <c r="J35" s="39"/>
      <c r="K35" s="31">
        <v>64</v>
      </c>
      <c r="L35" s="31">
        <v>626</v>
      </c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>
        <v>17</v>
      </c>
      <c r="X35" s="39"/>
      <c r="Y35" s="39"/>
    </row>
    <row r="36">
      <c r="A36" s="28" t="s">
        <v>64</v>
      </c>
      <c r="B36" s="29" t="s">
        <v>65</v>
      </c>
      <c r="C36" s="30">
        <v>6</v>
      </c>
      <c r="D36" s="39"/>
      <c r="E36" s="31">
        <v>472</v>
      </c>
      <c r="F36" s="31"/>
      <c r="G36" s="30"/>
      <c r="H36" s="31"/>
      <c r="I36" s="39"/>
      <c r="J36" s="39"/>
      <c r="K36" s="31">
        <v>1652</v>
      </c>
      <c r="L36" s="31">
        <v>1332</v>
      </c>
      <c r="M36" s="39"/>
      <c r="N36" s="39"/>
      <c r="O36" s="39"/>
      <c r="P36" s="39"/>
      <c r="Q36" s="39"/>
      <c r="R36" s="39"/>
      <c r="S36" s="39">
        <v>76</v>
      </c>
      <c r="T36" s="39">
        <v>31</v>
      </c>
      <c r="U36" s="39"/>
      <c r="V36" s="39"/>
      <c r="W36" s="39">
        <v>36</v>
      </c>
      <c r="X36" s="39"/>
      <c r="Y36" s="39"/>
    </row>
    <row r="37">
      <c r="A37" s="28" t="s">
        <v>66</v>
      </c>
      <c r="B37" s="29" t="s">
        <v>67</v>
      </c>
      <c r="C37" s="30"/>
      <c r="D37" s="39"/>
      <c r="E37" s="31">
        <v>73</v>
      </c>
      <c r="F37" s="31"/>
      <c r="G37" s="30"/>
      <c r="H37" s="31"/>
      <c r="I37" s="39"/>
      <c r="J37" s="39"/>
      <c r="K37" s="31">
        <v>84</v>
      </c>
      <c r="L37" s="31">
        <v>95</v>
      </c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</row>
    <row r="38">
      <c r="A38" s="28" t="s">
        <v>68</v>
      </c>
      <c r="B38" s="29" t="s">
        <v>69</v>
      </c>
      <c r="C38" s="30"/>
      <c r="D38" s="39"/>
      <c r="E38" s="31"/>
      <c r="F38" s="31"/>
      <c r="G38" s="30"/>
      <c r="H38" s="31"/>
      <c r="I38" s="39"/>
      <c r="J38" s="39"/>
      <c r="K38" s="31">
        <v>17</v>
      </c>
      <c r="L38" s="31">
        <v>194</v>
      </c>
      <c r="M38" s="39"/>
      <c r="N38" s="39"/>
      <c r="O38" s="39"/>
      <c r="P38" s="39"/>
      <c r="Q38" s="39"/>
      <c r="R38" s="39"/>
      <c r="S38" s="39"/>
      <c r="T38" s="39">
        <v>942</v>
      </c>
      <c r="U38" s="39"/>
      <c r="V38" s="39"/>
      <c r="W38" s="39"/>
      <c r="X38" s="39"/>
      <c r="Y38" s="39"/>
    </row>
    <row r="39">
      <c r="A39" s="24">
        <v>4</v>
      </c>
      <c r="B39" s="25" t="s">
        <v>70</v>
      </c>
      <c r="C39" s="26">
        <f>C40+C41+C42+C43+C44+C45+C46+C47</f>
        <v>0</v>
      </c>
      <c r="D39" s="26">
        <f>D40+D41+D42+D43+D44+D45+D46+D47</f>
        <v>0</v>
      </c>
      <c r="E39" s="26">
        <f>E40+E41+E42+E43+E44+E45+E46+E47</f>
        <v>0</v>
      </c>
      <c r="F39" s="26">
        <f>F40+F41+F42+F43+F44+F45+F46+F47</f>
        <v>919</v>
      </c>
      <c r="G39" s="26">
        <f>G40+G41+G42+G43+G44+G45+G46+G47</f>
        <v>0</v>
      </c>
      <c r="H39" s="26">
        <f>H40+H41+H42+H43+H44+H45+H46+H47</f>
        <v>2490</v>
      </c>
      <c r="I39" s="26">
        <f>I40+I41+I42+I43+I44+I45+I46+I47</f>
        <v>0</v>
      </c>
      <c r="J39" s="26">
        <f>J40+J41+J42+J43+J44+J45+J46+J47</f>
        <v>0</v>
      </c>
      <c r="K39" s="26">
        <f>K40+K41+K42+K43+K44+K45+K46+K47</f>
        <v>0</v>
      </c>
      <c r="L39" s="26">
        <f>L40+L41+L42+L43+L44+L45+L46+L47</f>
        <v>5823</v>
      </c>
      <c r="M39" s="26">
        <f>M40+M41+M42+M43+M44+M45+M46+M47</f>
        <v>0</v>
      </c>
      <c r="N39" s="26">
        <f>N40+N41+N42+N43+N44+N45+N46+N47</f>
        <v>0</v>
      </c>
      <c r="O39" s="26">
        <f>O40+O41+O42+O43+O44+O45+O46+O47</f>
        <v>0</v>
      </c>
      <c r="P39" s="26">
        <f>P40+P41+P42+P43+P44+P45+P46+P47</f>
        <v>0</v>
      </c>
      <c r="Q39" s="26">
        <f>Q40+Q41+Q42+Q43+Q44+Q45+Q46+Q47</f>
        <v>0</v>
      </c>
      <c r="R39" s="26">
        <f>R40+R41+R42+R43+R44+R45+R46+R47</f>
        <v>0</v>
      </c>
      <c r="S39" s="26">
        <f>S40+S41+S42+S43+S44+S45+S46+S47</f>
        <v>0</v>
      </c>
      <c r="T39" s="26">
        <f>T40+T41+T42+T43+T44+T45+T46+T47</f>
        <v>758</v>
      </c>
      <c r="U39" s="26">
        <f>U40+U41+U42+U43+U44+U45+U46+U47</f>
        <v>0</v>
      </c>
      <c r="V39" s="26">
        <f>V40+V41+V42+V43+V44+V45+V46+V47</f>
        <v>0</v>
      </c>
      <c r="W39" s="26">
        <f>W40+W41+W42+W43+W44+W45+W46+W47</f>
        <v>32</v>
      </c>
      <c r="X39" s="26">
        <f>X40+X41+X42+X43+X44+X45+X46+X47</f>
        <v>0</v>
      </c>
      <c r="Y39" s="26">
        <f>Y40+Y41+Y42+Y43+Y44+Y45+Y46+Y47</f>
        <v>0</v>
      </c>
    </row>
    <row r="40" ht="23.25" customHeight="1">
      <c r="A40" s="28" t="s">
        <v>71</v>
      </c>
      <c r="B40" s="29" t="s">
        <v>72</v>
      </c>
      <c r="C40" s="30"/>
      <c r="D40" s="39"/>
      <c r="E40" s="31"/>
      <c r="F40" s="31"/>
      <c r="G40" s="30"/>
      <c r="H40" s="37"/>
      <c r="I40" s="39"/>
      <c r="J40" s="39"/>
      <c r="K40" s="31"/>
      <c r="L40" s="31">
        <v>641</v>
      </c>
      <c r="M40" s="39"/>
      <c r="N40" s="39"/>
      <c r="O40" s="39"/>
      <c r="P40" s="39"/>
      <c r="Q40" s="39"/>
      <c r="R40" s="39"/>
      <c r="S40" s="39"/>
      <c r="T40" s="38"/>
      <c r="U40" s="39"/>
      <c r="V40" s="39"/>
      <c r="W40" s="38">
        <v>32</v>
      </c>
      <c r="X40" s="39"/>
      <c r="Y40" s="39"/>
    </row>
    <row r="41">
      <c r="A41" s="28" t="s">
        <v>73</v>
      </c>
      <c r="B41" s="29" t="s">
        <v>74</v>
      </c>
      <c r="C41" s="30"/>
      <c r="D41" s="39"/>
      <c r="E41" s="31"/>
      <c r="F41" s="31"/>
      <c r="G41" s="30"/>
      <c r="H41" s="43"/>
      <c r="I41" s="39"/>
      <c r="J41" s="39"/>
      <c r="K41" s="31"/>
      <c r="L41" s="31">
        <v>706</v>
      </c>
      <c r="M41" s="39"/>
      <c r="N41" s="39"/>
      <c r="O41" s="39"/>
      <c r="P41" s="39"/>
      <c r="Q41" s="39"/>
      <c r="R41" s="39"/>
      <c r="S41" s="39"/>
      <c r="T41" s="44"/>
      <c r="U41" s="39"/>
      <c r="V41" s="39"/>
      <c r="W41" s="44"/>
      <c r="X41" s="39"/>
      <c r="Y41" s="39"/>
    </row>
    <row r="42">
      <c r="A42" s="28" t="s">
        <v>75</v>
      </c>
      <c r="B42" s="29" t="s">
        <v>76</v>
      </c>
      <c r="C42" s="30"/>
      <c r="D42" s="39"/>
      <c r="E42" s="31"/>
      <c r="F42" s="31">
        <v>522</v>
      </c>
      <c r="G42" s="30"/>
      <c r="H42" s="31">
        <v>2122</v>
      </c>
      <c r="I42" s="39"/>
      <c r="J42" s="39"/>
      <c r="K42" s="31"/>
      <c r="L42" s="31">
        <v>3129</v>
      </c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</row>
    <row r="43">
      <c r="A43" s="28" t="s">
        <v>77</v>
      </c>
      <c r="B43" s="29" t="s">
        <v>78</v>
      </c>
      <c r="C43" s="30"/>
      <c r="D43" s="39"/>
      <c r="E43" s="31"/>
      <c r="F43" s="31">
        <v>397</v>
      </c>
      <c r="G43" s="30"/>
      <c r="H43" s="37">
        <v>130</v>
      </c>
      <c r="I43" s="39"/>
      <c r="J43" s="39"/>
      <c r="K43" s="31"/>
      <c r="L43" s="31">
        <v>344</v>
      </c>
      <c r="M43" s="39"/>
      <c r="N43" s="39"/>
      <c r="O43" s="39"/>
      <c r="P43" s="39"/>
      <c r="Q43" s="39"/>
      <c r="R43" s="39"/>
      <c r="S43" s="39"/>
      <c r="T43" s="38">
        <v>437</v>
      </c>
      <c r="U43" s="39"/>
      <c r="V43" s="39"/>
      <c r="W43" s="39"/>
      <c r="X43" s="39"/>
      <c r="Y43" s="39"/>
    </row>
    <row r="44" s="3" customFormat="1">
      <c r="A44" s="28" t="s">
        <v>79</v>
      </c>
      <c r="B44" s="29" t="s">
        <v>80</v>
      </c>
      <c r="C44" s="30"/>
      <c r="D44" s="39"/>
      <c r="E44" s="31"/>
      <c r="F44" s="31"/>
      <c r="G44" s="30"/>
      <c r="H44" s="43"/>
      <c r="I44" s="39"/>
      <c r="J44" s="39"/>
      <c r="K44" s="31"/>
      <c r="L44" s="31">
        <v>110</v>
      </c>
      <c r="M44" s="39"/>
      <c r="N44" s="39"/>
      <c r="O44" s="39"/>
      <c r="P44" s="39"/>
      <c r="Q44" s="39"/>
      <c r="R44" s="39"/>
      <c r="S44" s="39"/>
      <c r="T44" s="44"/>
      <c r="U44" s="39"/>
      <c r="V44" s="39"/>
      <c r="W44" s="39"/>
      <c r="X44" s="39"/>
      <c r="Y44" s="39"/>
    </row>
    <row r="45" ht="24">
      <c r="A45" s="28" t="s">
        <v>81</v>
      </c>
      <c r="B45" s="29" t="s">
        <v>82</v>
      </c>
      <c r="C45" s="30"/>
      <c r="D45" s="39"/>
      <c r="E45" s="31"/>
      <c r="F45" s="31"/>
      <c r="G45" s="30"/>
      <c r="H45" s="31">
        <v>107</v>
      </c>
      <c r="I45" s="39"/>
      <c r="J45" s="39"/>
      <c r="K45" s="31"/>
      <c r="L45" s="31">
        <v>498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</row>
    <row r="46" ht="24">
      <c r="A46" s="28" t="s">
        <v>83</v>
      </c>
      <c r="B46" s="29" t="s">
        <v>84</v>
      </c>
      <c r="C46" s="30"/>
      <c r="D46" s="39"/>
      <c r="E46" s="31"/>
      <c r="F46" s="31"/>
      <c r="G46" s="30"/>
      <c r="H46" s="31"/>
      <c r="I46" s="39"/>
      <c r="J46" s="39"/>
      <c r="K46" s="31"/>
      <c r="L46" s="31">
        <v>112</v>
      </c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</row>
    <row r="47">
      <c r="A47" s="28" t="s">
        <v>85</v>
      </c>
      <c r="B47" s="29" t="s">
        <v>86</v>
      </c>
      <c r="C47" s="30"/>
      <c r="D47" s="39"/>
      <c r="E47" s="31"/>
      <c r="F47" s="31"/>
      <c r="G47" s="30"/>
      <c r="H47" s="31">
        <v>131</v>
      </c>
      <c r="I47" s="39"/>
      <c r="J47" s="39"/>
      <c r="K47" s="31"/>
      <c r="L47" s="31">
        <v>283</v>
      </c>
      <c r="M47" s="39"/>
      <c r="N47" s="39"/>
      <c r="O47" s="39"/>
      <c r="P47" s="39"/>
      <c r="Q47" s="39"/>
      <c r="R47" s="39"/>
      <c r="S47" s="39"/>
      <c r="T47" s="39">
        <v>321</v>
      </c>
      <c r="U47" s="39"/>
      <c r="V47" s="39"/>
      <c r="W47" s="39"/>
      <c r="X47" s="39"/>
      <c r="Y47" s="39"/>
    </row>
    <row r="48">
      <c r="A48" s="24">
        <v>5</v>
      </c>
      <c r="B48" s="25" t="s">
        <v>87</v>
      </c>
      <c r="C48" s="26">
        <f>C49+C50+C51+C52+C53+C54+C55+C56</f>
        <v>101</v>
      </c>
      <c r="D48" s="26">
        <f>D49+D50+D51+D52+D53+D54+D55+D56</f>
        <v>0</v>
      </c>
      <c r="E48" s="26">
        <f>E49+E50+E51+E52+E53+E54+E55+E56</f>
        <v>0</v>
      </c>
      <c r="F48" s="26">
        <f>F49+F50+F51+F52+F53+F54+F55+F56</f>
        <v>1053</v>
      </c>
      <c r="G48" s="26">
        <f>G49+G50+G51+G52+G53+G54+G55+G56</f>
        <v>0</v>
      </c>
      <c r="H48" s="26">
        <f>H49+H50+H51+H52+H53+H54+H55+H56</f>
        <v>1551</v>
      </c>
      <c r="I48" s="26">
        <f>I49+I50+I51+I52+I53+I54+I55+I56</f>
        <v>0</v>
      </c>
      <c r="J48" s="26">
        <f>J49+J50+J51+J52+J53+J54+J55+J56</f>
        <v>0</v>
      </c>
      <c r="K48" s="26">
        <f>K49+K50+K51+K52+K53+K54+K55+K56</f>
        <v>0</v>
      </c>
      <c r="L48" s="26">
        <f>L49+L50+L51+L52+L53+L54+L55+L56</f>
        <v>14517</v>
      </c>
      <c r="M48" s="26">
        <f>M49+M50+M51+M52+M53+M54+M55+M56</f>
        <v>0</v>
      </c>
      <c r="N48" s="26">
        <f>N49+N50+N51+N52+N53+N54+N55+N56</f>
        <v>0</v>
      </c>
      <c r="O48" s="26">
        <f>O49+O50+O51+O52+O53+O54+O55+O56</f>
        <v>0</v>
      </c>
      <c r="P48" s="26">
        <f>P49+P50+P51+P52+P53+P54+P55+P56</f>
        <v>0</v>
      </c>
      <c r="Q48" s="26">
        <f>Q49+Q50+Q51+Q52+Q53+Q54+Q55+Q56</f>
        <v>0</v>
      </c>
      <c r="R48" s="26">
        <f>R49+R50+R51+R52+R53+R54+R55+R56</f>
        <v>0</v>
      </c>
      <c r="S48" s="26">
        <f>S49+S50+S51+S52+S53+S54+S55+S56</f>
        <v>0</v>
      </c>
      <c r="T48" s="26">
        <f>T49+T50+T51+T52+T53+T54+T55+T56</f>
        <v>5799</v>
      </c>
      <c r="U48" s="26">
        <f>U49+U50+U51+U52+U53+U54+U55+U56</f>
        <v>0</v>
      </c>
      <c r="V48" s="26">
        <f>V49+V50+V51+V52+V53+V54+V55+V56</f>
        <v>0</v>
      </c>
      <c r="W48" s="26">
        <f>W49+W50+W51+W52+W53+W54+W55+W56</f>
        <v>4303</v>
      </c>
      <c r="X48" s="26">
        <f>X49+X50+X51+X52+X53+X54+X55+X56</f>
        <v>0</v>
      </c>
      <c r="Y48" s="26">
        <f>Y49+Y50+Y51+Y52+Y53+Y54+Y55+Y56</f>
        <v>0</v>
      </c>
    </row>
    <row r="49">
      <c r="A49" s="28" t="s">
        <v>88</v>
      </c>
      <c r="B49" s="29" t="s">
        <v>89</v>
      </c>
      <c r="C49" s="30"/>
      <c r="D49" s="39"/>
      <c r="E49" s="31"/>
      <c r="F49" s="31"/>
      <c r="G49" s="30"/>
      <c r="H49" s="31"/>
      <c r="I49" s="39"/>
      <c r="J49" s="39"/>
      <c r="K49" s="31"/>
      <c r="L49" s="31">
        <v>1235</v>
      </c>
      <c r="M49" s="39"/>
      <c r="N49" s="39"/>
      <c r="O49" s="39"/>
      <c r="P49" s="39"/>
      <c r="Q49" s="39"/>
      <c r="R49" s="39"/>
      <c r="S49" s="39"/>
      <c r="T49" s="39">
        <v>556</v>
      </c>
      <c r="U49" s="39"/>
      <c r="V49" s="39"/>
      <c r="W49" s="39">
        <v>4176</v>
      </c>
      <c r="X49" s="39"/>
      <c r="Y49" s="39"/>
    </row>
    <row r="50" ht="25.5">
      <c r="A50" s="28" t="s">
        <v>90</v>
      </c>
      <c r="B50" s="29" t="s">
        <v>91</v>
      </c>
      <c r="C50" s="30"/>
      <c r="D50" s="39"/>
      <c r="E50" s="31"/>
      <c r="F50" s="31"/>
      <c r="G50" s="30"/>
      <c r="H50" s="31">
        <v>176</v>
      </c>
      <c r="I50" s="39"/>
      <c r="J50" s="39"/>
      <c r="K50" s="31"/>
      <c r="L50" s="31">
        <v>330</v>
      </c>
      <c r="M50" s="39"/>
      <c r="N50" s="39"/>
      <c r="O50" s="39"/>
      <c r="P50" s="39"/>
      <c r="Q50" s="39"/>
      <c r="R50" s="39"/>
      <c r="S50" s="39"/>
      <c r="T50" s="39">
        <v>280</v>
      </c>
      <c r="U50" s="39"/>
      <c r="V50" s="39"/>
      <c r="W50" s="39"/>
      <c r="X50" s="39"/>
      <c r="Y50" s="39"/>
    </row>
    <row r="51">
      <c r="A51" s="28" t="s">
        <v>92</v>
      </c>
      <c r="B51" s="29" t="s">
        <v>93</v>
      </c>
      <c r="C51" s="30"/>
      <c r="D51" s="39"/>
      <c r="E51" s="31"/>
      <c r="F51" s="31"/>
      <c r="G51" s="30"/>
      <c r="H51" s="31"/>
      <c r="I51" s="39"/>
      <c r="J51" s="39"/>
      <c r="K51" s="31"/>
      <c r="L51" s="31">
        <v>165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</row>
    <row r="52">
      <c r="A52" s="28" t="s">
        <v>94</v>
      </c>
      <c r="B52" s="29" t="s">
        <v>95</v>
      </c>
      <c r="C52" s="30">
        <v>24</v>
      </c>
      <c r="D52" s="39"/>
      <c r="E52" s="31"/>
      <c r="F52" s="31"/>
      <c r="G52" s="30"/>
      <c r="H52" s="31">
        <v>65</v>
      </c>
      <c r="I52" s="39"/>
      <c r="J52" s="39"/>
      <c r="K52" s="31"/>
      <c r="L52" s="31">
        <v>130</v>
      </c>
      <c r="M52" s="39"/>
      <c r="N52" s="39"/>
      <c r="O52" s="39"/>
      <c r="P52" s="39"/>
      <c r="Q52" s="39"/>
      <c r="R52" s="39"/>
      <c r="S52" s="39"/>
      <c r="T52" s="39">
        <v>489</v>
      </c>
      <c r="U52" s="39"/>
      <c r="V52" s="39"/>
      <c r="W52" s="39">
        <v>127</v>
      </c>
      <c r="X52" s="39"/>
      <c r="Y52" s="39"/>
    </row>
    <row r="53" ht="24">
      <c r="A53" s="28" t="s">
        <v>96</v>
      </c>
      <c r="B53" s="29" t="s">
        <v>97</v>
      </c>
      <c r="C53" s="30"/>
      <c r="D53" s="39"/>
      <c r="E53" s="31"/>
      <c r="F53" s="31"/>
      <c r="G53" s="30"/>
      <c r="H53" s="31"/>
      <c r="I53" s="39"/>
      <c r="J53" s="39"/>
      <c r="K53" s="31"/>
      <c r="L53" s="31">
        <v>287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</row>
    <row r="54">
      <c r="A54" s="28" t="s">
        <v>98</v>
      </c>
      <c r="B54" s="29" t="s">
        <v>99</v>
      </c>
      <c r="C54" s="30">
        <v>77</v>
      </c>
      <c r="D54" s="39"/>
      <c r="E54" s="31"/>
      <c r="F54" s="31">
        <v>1053</v>
      </c>
      <c r="G54" s="30"/>
      <c r="H54" s="31">
        <v>890</v>
      </c>
      <c r="I54" s="39"/>
      <c r="J54" s="39"/>
      <c r="K54" s="31"/>
      <c r="L54" s="31">
        <v>8991</v>
      </c>
      <c r="M54" s="39"/>
      <c r="N54" s="39"/>
      <c r="O54" s="39"/>
      <c r="P54" s="39"/>
      <c r="Q54" s="39"/>
      <c r="R54" s="39"/>
      <c r="S54" s="39"/>
      <c r="T54" s="39">
        <v>704</v>
      </c>
      <c r="U54" s="39"/>
      <c r="V54" s="39"/>
      <c r="W54" s="39"/>
      <c r="X54" s="39"/>
      <c r="Y54" s="39"/>
    </row>
    <row r="55" ht="24">
      <c r="A55" s="28" t="s">
        <v>100</v>
      </c>
      <c r="B55" s="29" t="s">
        <v>101</v>
      </c>
      <c r="C55" s="30"/>
      <c r="D55" s="39"/>
      <c r="E55" s="31"/>
      <c r="F55" s="31"/>
      <c r="G55" s="30"/>
      <c r="H55" s="31">
        <v>420</v>
      </c>
      <c r="I55" s="39"/>
      <c r="J55" s="39"/>
      <c r="K55" s="31"/>
      <c r="L55" s="31">
        <v>721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</row>
    <row r="56">
      <c r="A56" s="28" t="s">
        <v>102</v>
      </c>
      <c r="B56" s="29" t="s">
        <v>103</v>
      </c>
      <c r="C56" s="30"/>
      <c r="D56" s="39"/>
      <c r="E56" s="31"/>
      <c r="F56" s="31"/>
      <c r="G56" s="30"/>
      <c r="H56" s="31"/>
      <c r="I56" s="39"/>
      <c r="J56" s="39"/>
      <c r="K56" s="31"/>
      <c r="L56" s="31">
        <v>2658</v>
      </c>
      <c r="M56" s="39"/>
      <c r="N56" s="39"/>
      <c r="O56" s="39"/>
      <c r="P56" s="39"/>
      <c r="Q56" s="39"/>
      <c r="R56" s="39"/>
      <c r="S56" s="39"/>
      <c r="T56" s="39">
        <v>3770</v>
      </c>
      <c r="U56" s="39"/>
      <c r="V56" s="39"/>
      <c r="W56" s="39"/>
      <c r="X56" s="39"/>
      <c r="Y56" s="39"/>
    </row>
    <row r="57">
      <c r="A57" s="24">
        <v>6</v>
      </c>
      <c r="B57" s="25" t="s">
        <v>104</v>
      </c>
      <c r="C57" s="26">
        <f>C58+C59+C60+C61+C62+C63+C64+C65+C66+C67+C68</f>
        <v>0</v>
      </c>
      <c r="D57" s="26">
        <f>D58+D59+D60+D61+D62+D63+D64+D65+D66+D67+D68</f>
        <v>0</v>
      </c>
      <c r="E57" s="26">
        <f>E58+E59+E60+E61+E62+E63+E64+E65+E66+E67+E68</f>
        <v>0</v>
      </c>
      <c r="F57" s="26">
        <f>F58+F59+F60+F61+F62+F63+F64+F65+F66+F67+F68</f>
        <v>0</v>
      </c>
      <c r="G57" s="26">
        <f>G58+G59+G60+G61+G62+G63+G64+G65+G66+G67+G68</f>
        <v>0</v>
      </c>
      <c r="H57" s="26">
        <f>H58+H59+H60+H61+H62+H63+H64+H65+H66+H67+H68</f>
        <v>2852</v>
      </c>
      <c r="I57" s="26">
        <f>I58+I59+I60+I61+I62+I63+I64+I65+I66+I67+I68</f>
        <v>0</v>
      </c>
      <c r="J57" s="26">
        <f>J58+J59+J60+J61+J62+J63+J64+J65+J66+J67+J68</f>
        <v>0</v>
      </c>
      <c r="K57" s="26">
        <f>K58+K59+K60+K61+K62+K63+K64+K65+K66+K67+K68</f>
        <v>0</v>
      </c>
      <c r="L57" s="26">
        <f>L58+L59+L60+L61+L62+L63+L64+L65+L66+L67+L68</f>
        <v>5337</v>
      </c>
      <c r="M57" s="26">
        <f>M58+M59+M60+M61+M62+M63+M64+M65+M66+M67+M68</f>
        <v>0</v>
      </c>
      <c r="N57" s="26">
        <f>N58+N59+N60+N61+N62+N63+N64+N65+N66+N67+N68</f>
        <v>521</v>
      </c>
      <c r="O57" s="26">
        <f>O58+O59+O60+O61+O62+O63+O64+O65+O66+O67+O68</f>
        <v>0</v>
      </c>
      <c r="P57" s="26">
        <f>P58+P59+P60+P61+P62+P63+P64+P65+P66+P67+P68</f>
        <v>0</v>
      </c>
      <c r="Q57" s="26">
        <f>Q58+Q59+Q60+Q61+Q62+Q63+Q64+Q65+Q66+Q67+Q68</f>
        <v>0</v>
      </c>
      <c r="R57" s="26">
        <f>R58+R59+R60+R61+R62+R63+R64+R65+R66+R67+R68</f>
        <v>0</v>
      </c>
      <c r="S57" s="26">
        <f>S58+S59+S60+S61+S62+S63+S64+S65+S66+S67+S68</f>
        <v>0</v>
      </c>
      <c r="T57" s="26">
        <f>T58+T59+T60+T61+T62+T63+T64+T65+T66+T67+T68</f>
        <v>1530</v>
      </c>
      <c r="U57" s="26">
        <f>U58+U59+U60+U61+U62+U63+U64+U65+U66+U67+U68</f>
        <v>0</v>
      </c>
      <c r="V57" s="26">
        <f>V58+V59+V60+V61+V62+V63+V64+V65+V66+V67+V68</f>
        <v>0</v>
      </c>
      <c r="W57" s="26">
        <f>W58+W59+W60+W61+W62+W63+W64+W65+W66+W67+W68</f>
        <v>1167</v>
      </c>
      <c r="X57" s="26">
        <f>X58+X59+X60+X61+X62+X63+X64+X65+X66+X67+X68</f>
        <v>0</v>
      </c>
      <c r="Y57" s="26">
        <f>Y58+Y59+Y60+Y61+Y62+Y63+Y64+Y65+Y66+Y67+Y68</f>
        <v>0</v>
      </c>
    </row>
    <row r="58" s="3" customFormat="1" ht="24" customHeight="1">
      <c r="A58" s="28" t="s">
        <v>105</v>
      </c>
      <c r="B58" s="29" t="s">
        <v>106</v>
      </c>
      <c r="C58" s="30"/>
      <c r="D58" s="39"/>
      <c r="E58" s="31"/>
      <c r="F58" s="31"/>
      <c r="G58" s="30"/>
      <c r="H58" s="37"/>
      <c r="I58" s="39"/>
      <c r="J58" s="39"/>
      <c r="K58" s="31"/>
      <c r="L58" s="31">
        <v>205</v>
      </c>
      <c r="M58" s="39"/>
      <c r="N58" s="39"/>
      <c r="O58" s="39"/>
      <c r="P58" s="39"/>
      <c r="Q58" s="39"/>
      <c r="R58" s="39"/>
      <c r="S58" s="39"/>
      <c r="T58" s="38"/>
      <c r="U58" s="39"/>
      <c r="V58" s="39"/>
      <c r="W58" s="39"/>
      <c r="X58" s="39"/>
      <c r="Y58" s="39"/>
    </row>
    <row r="59" s="3" customFormat="1" ht="25.5" customHeight="1">
      <c r="A59" s="28" t="s">
        <v>107</v>
      </c>
      <c r="B59" s="29" t="s">
        <v>108</v>
      </c>
      <c r="C59" s="30"/>
      <c r="D59" s="39"/>
      <c r="E59" s="31"/>
      <c r="F59" s="31"/>
      <c r="G59" s="30"/>
      <c r="H59" s="43"/>
      <c r="I59" s="39"/>
      <c r="J59" s="39"/>
      <c r="K59" s="31"/>
      <c r="L59" s="31">
        <v>167</v>
      </c>
      <c r="M59" s="39"/>
      <c r="N59" s="39"/>
      <c r="O59" s="39"/>
      <c r="P59" s="39"/>
      <c r="Q59" s="39"/>
      <c r="R59" s="39"/>
      <c r="S59" s="39"/>
      <c r="T59" s="44"/>
      <c r="U59" s="39"/>
      <c r="V59" s="39"/>
      <c r="W59" s="39"/>
      <c r="X59" s="39"/>
      <c r="Y59" s="39"/>
    </row>
    <row r="60">
      <c r="A60" s="28" t="s">
        <v>109</v>
      </c>
      <c r="B60" s="29" t="s">
        <v>110</v>
      </c>
      <c r="C60" s="30"/>
      <c r="D60" s="39"/>
      <c r="E60" s="31"/>
      <c r="F60" s="31"/>
      <c r="G60" s="30"/>
      <c r="H60" s="31">
        <v>63</v>
      </c>
      <c r="I60" s="39"/>
      <c r="J60" s="39"/>
      <c r="K60" s="31"/>
      <c r="L60" s="31">
        <v>120</v>
      </c>
      <c r="M60" s="39"/>
      <c r="N60" s="39"/>
      <c r="O60" s="39"/>
      <c r="P60" s="39"/>
      <c r="Q60" s="39"/>
      <c r="R60" s="39"/>
      <c r="S60" s="39"/>
      <c r="T60" s="39">
        <v>18</v>
      </c>
      <c r="U60" s="39"/>
      <c r="V60" s="39"/>
      <c r="W60" s="39"/>
      <c r="X60" s="39"/>
      <c r="Y60" s="39"/>
    </row>
    <row r="61">
      <c r="A61" s="28" t="s">
        <v>111</v>
      </c>
      <c r="B61" s="29" t="s">
        <v>112</v>
      </c>
      <c r="C61" s="30"/>
      <c r="D61" s="39"/>
      <c r="E61" s="31"/>
      <c r="F61" s="31"/>
      <c r="G61" s="30"/>
      <c r="H61" s="31"/>
      <c r="I61" s="39"/>
      <c r="J61" s="39"/>
      <c r="K61" s="31"/>
      <c r="L61" s="31">
        <v>447</v>
      </c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</row>
    <row r="62">
      <c r="A62" s="28" t="s">
        <v>113</v>
      </c>
      <c r="B62" s="29" t="s">
        <v>114</v>
      </c>
      <c r="C62" s="30"/>
      <c r="D62" s="39"/>
      <c r="E62" s="31"/>
      <c r="F62" s="31"/>
      <c r="G62" s="30"/>
      <c r="H62" s="31">
        <v>476</v>
      </c>
      <c r="I62" s="39"/>
      <c r="J62" s="39"/>
      <c r="K62" s="31"/>
      <c r="L62" s="31">
        <v>923</v>
      </c>
      <c r="M62" s="39"/>
      <c r="N62" s="39">
        <v>238</v>
      </c>
      <c r="O62" s="39"/>
      <c r="P62" s="39"/>
      <c r="Q62" s="39"/>
      <c r="R62" s="39"/>
      <c r="S62" s="39"/>
      <c r="T62" s="39">
        <v>122</v>
      </c>
      <c r="U62" s="39"/>
      <c r="V62" s="39"/>
      <c r="W62" s="39">
        <v>400</v>
      </c>
      <c r="X62" s="39"/>
      <c r="Y62" s="39"/>
    </row>
    <row r="63">
      <c r="A63" s="28" t="s">
        <v>115</v>
      </c>
      <c r="B63" s="29" t="s">
        <v>116</v>
      </c>
      <c r="C63" s="30"/>
      <c r="D63" s="39"/>
      <c r="E63" s="31"/>
      <c r="F63" s="31"/>
      <c r="G63" s="30"/>
      <c r="H63" s="31">
        <v>1300</v>
      </c>
      <c r="I63" s="39"/>
      <c r="J63" s="39"/>
      <c r="K63" s="31"/>
      <c r="L63" s="31">
        <v>2610</v>
      </c>
      <c r="M63" s="39"/>
      <c r="N63" s="39">
        <v>256</v>
      </c>
      <c r="O63" s="39"/>
      <c r="P63" s="39"/>
      <c r="Q63" s="39"/>
      <c r="R63" s="39"/>
      <c r="S63" s="39"/>
      <c r="T63" s="39">
        <v>694</v>
      </c>
      <c r="U63" s="39"/>
      <c r="V63" s="39"/>
      <c r="W63" s="39">
        <v>480</v>
      </c>
      <c r="X63" s="39"/>
      <c r="Y63" s="39"/>
    </row>
    <row r="64" ht="25.5">
      <c r="A64" s="28" t="s">
        <v>117</v>
      </c>
      <c r="B64" s="29" t="s">
        <v>118</v>
      </c>
      <c r="C64" s="30"/>
      <c r="D64" s="39"/>
      <c r="E64" s="31"/>
      <c r="F64" s="31"/>
      <c r="G64" s="30"/>
      <c r="H64" s="31">
        <v>69</v>
      </c>
      <c r="I64" s="39"/>
      <c r="J64" s="39"/>
      <c r="K64" s="31"/>
      <c r="L64" s="31">
        <v>110</v>
      </c>
      <c r="M64" s="39"/>
      <c r="N64" s="39"/>
      <c r="O64" s="39"/>
      <c r="P64" s="39"/>
      <c r="Q64" s="39"/>
      <c r="R64" s="39"/>
      <c r="S64" s="39"/>
      <c r="T64" s="39">
        <v>55</v>
      </c>
      <c r="U64" s="39"/>
      <c r="V64" s="39"/>
      <c r="W64" s="39"/>
      <c r="X64" s="39"/>
      <c r="Y64" s="39"/>
    </row>
    <row r="65" ht="24">
      <c r="A65" s="28" t="s">
        <v>119</v>
      </c>
      <c r="B65" s="29" t="s">
        <v>120</v>
      </c>
      <c r="C65" s="30"/>
      <c r="D65" s="39"/>
      <c r="E65" s="31"/>
      <c r="F65" s="31"/>
      <c r="G65" s="30"/>
      <c r="H65" s="31">
        <v>888</v>
      </c>
      <c r="I65" s="39"/>
      <c r="J65" s="39"/>
      <c r="K65" s="31"/>
      <c r="L65" s="31">
        <v>315</v>
      </c>
      <c r="M65" s="39"/>
      <c r="N65" s="39">
        <v>27</v>
      </c>
      <c r="O65" s="39"/>
      <c r="P65" s="39"/>
      <c r="Q65" s="39"/>
      <c r="R65" s="39"/>
      <c r="S65" s="39"/>
      <c r="T65" s="39">
        <v>343</v>
      </c>
      <c r="U65" s="39"/>
      <c r="V65" s="39"/>
      <c r="W65" s="39">
        <v>287</v>
      </c>
      <c r="X65" s="39"/>
      <c r="Y65" s="39"/>
    </row>
    <row r="66">
      <c r="A66" s="28" t="s">
        <v>121</v>
      </c>
      <c r="B66" s="29" t="s">
        <v>122</v>
      </c>
      <c r="C66" s="30"/>
      <c r="D66" s="39"/>
      <c r="E66" s="31"/>
      <c r="F66" s="31"/>
      <c r="G66" s="30"/>
      <c r="H66" s="31">
        <v>56</v>
      </c>
      <c r="I66" s="39"/>
      <c r="J66" s="39"/>
      <c r="K66" s="31"/>
      <c r="L66" s="31">
        <v>105</v>
      </c>
      <c r="M66" s="39"/>
      <c r="N66" s="39"/>
      <c r="O66" s="39"/>
      <c r="P66" s="39"/>
      <c r="Q66" s="39"/>
      <c r="R66" s="39"/>
      <c r="S66" s="39"/>
      <c r="T66" s="39">
        <v>90</v>
      </c>
      <c r="U66" s="39"/>
      <c r="V66" s="39"/>
      <c r="W66" s="39"/>
      <c r="X66" s="39"/>
      <c r="Y66" s="39"/>
    </row>
    <row r="67">
      <c r="A67" s="28" t="s">
        <v>123</v>
      </c>
      <c r="B67" s="29" t="s">
        <v>124</v>
      </c>
      <c r="C67" s="30"/>
      <c r="D67" s="39"/>
      <c r="E67" s="31"/>
      <c r="F67" s="31"/>
      <c r="G67" s="30"/>
      <c r="H67" s="31"/>
      <c r="I67" s="39"/>
      <c r="J67" s="39"/>
      <c r="K67" s="31"/>
      <c r="L67" s="31">
        <v>335</v>
      </c>
      <c r="M67" s="39"/>
      <c r="N67" s="39"/>
      <c r="O67" s="39"/>
      <c r="P67" s="39"/>
      <c r="Q67" s="39"/>
      <c r="R67" s="39"/>
      <c r="S67" s="39"/>
      <c r="T67" s="39">
        <v>196</v>
      </c>
      <c r="U67" s="39"/>
      <c r="V67" s="39"/>
      <c r="W67" s="39"/>
      <c r="X67" s="39"/>
      <c r="Y67" s="39"/>
    </row>
    <row r="68">
      <c r="A68" s="28" t="s">
        <v>125</v>
      </c>
      <c r="B68" s="29" t="s">
        <v>126</v>
      </c>
      <c r="C68" s="30"/>
      <c r="D68" s="39"/>
      <c r="E68" s="31"/>
      <c r="F68" s="31"/>
      <c r="G68" s="30"/>
      <c r="H68" s="31"/>
      <c r="I68" s="39"/>
      <c r="J68" s="39"/>
      <c r="K68" s="31"/>
      <c r="L68" s="31"/>
      <c r="M68" s="39"/>
      <c r="N68" s="39"/>
      <c r="O68" s="39"/>
      <c r="P68" s="39"/>
      <c r="Q68" s="39"/>
      <c r="R68" s="39"/>
      <c r="S68" s="39"/>
      <c r="T68" s="39">
        <v>12</v>
      </c>
      <c r="U68" s="39"/>
      <c r="V68" s="39"/>
      <c r="W68" s="39"/>
      <c r="X68" s="39"/>
      <c r="Y68" s="39"/>
    </row>
    <row r="69">
      <c r="A69" s="24">
        <v>7</v>
      </c>
      <c r="B69" s="25" t="s">
        <v>127</v>
      </c>
      <c r="C69" s="26">
        <f>C70+C71+C72+C73+C74+C75+C76+C77</f>
        <v>340</v>
      </c>
      <c r="D69" s="26">
        <f>D70+D71+D72+D73+D74+D75+D76+D77</f>
        <v>0</v>
      </c>
      <c r="E69" s="26">
        <f>E70+E71+E72+E73+E74+E75+E76+E77</f>
        <v>1170</v>
      </c>
      <c r="F69" s="26">
        <f>F70+F71+F72+F73+F74+F75+F76+F77</f>
        <v>0</v>
      </c>
      <c r="G69" s="26">
        <f>G70+G71+G72+G73+G74+G75+G76+G77</f>
        <v>0</v>
      </c>
      <c r="H69" s="26">
        <f>H70+H71+H72+H73+H74+H75+H76+H77</f>
        <v>2791</v>
      </c>
      <c r="I69" s="26">
        <f>I70+I71+I72+I73+I74+I75+I76+I77</f>
        <v>0</v>
      </c>
      <c r="J69" s="26">
        <f>J70+J71+J72+J73+J74+J75+J76+J77</f>
        <v>0</v>
      </c>
      <c r="K69" s="26">
        <f>K70+K71+K72+K73+K74+K75+K76+K77</f>
        <v>2780</v>
      </c>
      <c r="L69" s="26">
        <f>L70+L71+L72+L73+L74+L75+L76+L77</f>
        <v>16540</v>
      </c>
      <c r="M69" s="26">
        <f>M70+M71+M72+M73+M74+M75+M76+M77</f>
        <v>0</v>
      </c>
      <c r="N69" s="26">
        <f>N70+N71+N72+N73+N74+N75+N76+N77</f>
        <v>1014</v>
      </c>
      <c r="O69" s="26">
        <f>O70+O71+O72+O73+O74+O75+O76+O77</f>
        <v>0</v>
      </c>
      <c r="P69" s="26">
        <f>P70+P71+P72+P73+P74+P75+P76+P77</f>
        <v>0</v>
      </c>
      <c r="Q69" s="26">
        <f>Q70+Q71+Q72+Q73+Q74+Q75+Q76+Q77</f>
        <v>2454</v>
      </c>
      <c r="R69" s="26">
        <f>R70+R71+R72+R73+R74+R75+R76+R77</f>
        <v>0</v>
      </c>
      <c r="S69" s="26">
        <f>S70+S71+S72+S73+S74+S75+S76+S77</f>
        <v>0</v>
      </c>
      <c r="T69" s="26">
        <f>T70+T71+T72+T73+T74+T75+T76+T77</f>
        <v>3037</v>
      </c>
      <c r="U69" s="26">
        <f>U70+U71+U72+U73+U74+U75+U76+U77</f>
        <v>0</v>
      </c>
      <c r="V69" s="26">
        <f>V70+V71+V72+V73+V74+V75+V76+V77</f>
        <v>0</v>
      </c>
      <c r="W69" s="26">
        <f>W70+W71+W72+W73+W74+W75+W76+W77</f>
        <v>35</v>
      </c>
      <c r="X69" s="26">
        <f>X70+X71+X72+X73+X74+X75+X76+X77</f>
        <v>0</v>
      </c>
      <c r="Y69" s="26">
        <f>Y70+Y71+Y72+Y73+Y74+Y75+Y76+Y77</f>
        <v>0</v>
      </c>
    </row>
    <row r="70" ht="25.5">
      <c r="A70" s="28" t="s">
        <v>128</v>
      </c>
      <c r="B70" s="29" t="s">
        <v>129</v>
      </c>
      <c r="C70" s="30"/>
      <c r="D70" s="39"/>
      <c r="E70" s="37">
        <v>8</v>
      </c>
      <c r="F70" s="31"/>
      <c r="G70" s="30"/>
      <c r="H70" s="37">
        <v>36</v>
      </c>
      <c r="I70" s="39"/>
      <c r="J70" s="39"/>
      <c r="K70" s="31"/>
      <c r="L70" s="31">
        <v>237</v>
      </c>
      <c r="M70" s="39"/>
      <c r="N70" s="39"/>
      <c r="O70" s="39"/>
      <c r="P70" s="39"/>
      <c r="Q70" s="39"/>
      <c r="R70" s="39"/>
      <c r="S70" s="39"/>
      <c r="T70" s="38">
        <v>120</v>
      </c>
      <c r="U70" s="39"/>
      <c r="V70" s="39"/>
      <c r="W70" s="39"/>
      <c r="X70" s="39"/>
      <c r="Y70" s="39"/>
    </row>
    <row r="71" ht="25.5">
      <c r="A71" s="28" t="s">
        <v>130</v>
      </c>
      <c r="B71" s="29" t="s">
        <v>131</v>
      </c>
      <c r="C71" s="30"/>
      <c r="D71" s="39"/>
      <c r="E71" s="43"/>
      <c r="F71" s="31"/>
      <c r="G71" s="30"/>
      <c r="H71" s="43"/>
      <c r="I71" s="39"/>
      <c r="J71" s="39"/>
      <c r="K71" s="31"/>
      <c r="L71" s="31">
        <v>77</v>
      </c>
      <c r="M71" s="39"/>
      <c r="N71" s="39"/>
      <c r="O71" s="39"/>
      <c r="P71" s="39"/>
      <c r="Q71" s="39"/>
      <c r="R71" s="39"/>
      <c r="S71" s="39"/>
      <c r="T71" s="44"/>
      <c r="U71" s="39"/>
      <c r="V71" s="39"/>
      <c r="W71" s="39"/>
      <c r="X71" s="39"/>
      <c r="Y71" s="39"/>
    </row>
    <row r="72">
      <c r="A72" s="28" t="s">
        <v>132</v>
      </c>
      <c r="B72" s="29" t="s">
        <v>133</v>
      </c>
      <c r="C72" s="30"/>
      <c r="D72" s="39"/>
      <c r="E72" s="31">
        <v>752</v>
      </c>
      <c r="F72" s="37"/>
      <c r="G72" s="30"/>
      <c r="H72" s="31">
        <v>1745</v>
      </c>
      <c r="I72" s="39"/>
      <c r="J72" s="39"/>
      <c r="K72" s="31">
        <v>801</v>
      </c>
      <c r="L72" s="31">
        <v>5053</v>
      </c>
      <c r="M72" s="39"/>
      <c r="N72" s="39"/>
      <c r="O72" s="39"/>
      <c r="P72" s="39"/>
      <c r="Q72" s="39"/>
      <c r="R72" s="39"/>
      <c r="S72" s="39"/>
      <c r="T72" s="38">
        <v>996</v>
      </c>
      <c r="U72" s="39"/>
      <c r="V72" s="39"/>
      <c r="W72" s="39"/>
      <c r="X72" s="39"/>
      <c r="Y72" s="39"/>
    </row>
    <row r="73">
      <c r="A73" s="28" t="s">
        <v>134</v>
      </c>
      <c r="B73" s="29" t="s">
        <v>135</v>
      </c>
      <c r="C73" s="30"/>
      <c r="D73" s="39"/>
      <c r="E73" s="31"/>
      <c r="F73" s="43"/>
      <c r="G73" s="30"/>
      <c r="H73" s="31">
        <v>184</v>
      </c>
      <c r="I73" s="39"/>
      <c r="J73" s="39"/>
      <c r="K73" s="31"/>
      <c r="L73" s="31">
        <v>7046</v>
      </c>
      <c r="M73" s="39"/>
      <c r="N73" s="39"/>
      <c r="O73" s="39"/>
      <c r="P73" s="39"/>
      <c r="Q73" s="39"/>
      <c r="R73" s="39"/>
      <c r="S73" s="39"/>
      <c r="T73" s="44"/>
      <c r="U73" s="39"/>
      <c r="V73" s="39"/>
      <c r="W73" s="39"/>
      <c r="X73" s="39"/>
      <c r="Y73" s="39"/>
    </row>
    <row r="74">
      <c r="A74" s="28" t="s">
        <v>136</v>
      </c>
      <c r="B74" s="29" t="s">
        <v>137</v>
      </c>
      <c r="C74" s="30"/>
      <c r="D74" s="39"/>
      <c r="E74" s="31">
        <v>36</v>
      </c>
      <c r="F74" s="31"/>
      <c r="G74" s="30"/>
      <c r="H74" s="31">
        <v>231</v>
      </c>
      <c r="I74" s="39"/>
      <c r="J74" s="39"/>
      <c r="K74" s="31"/>
      <c r="L74" s="31">
        <v>355</v>
      </c>
      <c r="M74" s="39"/>
      <c r="N74" s="39">
        <v>240</v>
      </c>
      <c r="O74" s="39"/>
      <c r="P74" s="39"/>
      <c r="Q74" s="39">
        <v>790</v>
      </c>
      <c r="R74" s="39"/>
      <c r="S74" s="39"/>
      <c r="T74" s="39">
        <v>351</v>
      </c>
      <c r="U74" s="39"/>
      <c r="V74" s="39"/>
      <c r="W74" s="39"/>
      <c r="X74" s="39"/>
      <c r="Y74" s="39"/>
    </row>
    <row r="75">
      <c r="A75" s="28" t="s">
        <v>138</v>
      </c>
      <c r="B75" s="29" t="s">
        <v>139</v>
      </c>
      <c r="C75" s="30">
        <v>340</v>
      </c>
      <c r="D75" s="39"/>
      <c r="E75" s="31">
        <v>125</v>
      </c>
      <c r="F75" s="31"/>
      <c r="G75" s="30"/>
      <c r="H75" s="31"/>
      <c r="I75" s="39"/>
      <c r="J75" s="39"/>
      <c r="K75" s="31">
        <v>566</v>
      </c>
      <c r="L75" s="31">
        <v>825</v>
      </c>
      <c r="M75" s="39"/>
      <c r="N75" s="39"/>
      <c r="O75" s="39"/>
      <c r="P75" s="39"/>
      <c r="Q75" s="39">
        <v>56</v>
      </c>
      <c r="R75" s="39"/>
      <c r="S75" s="39"/>
      <c r="T75" s="39">
        <v>211</v>
      </c>
      <c r="U75" s="39"/>
      <c r="V75" s="39"/>
      <c r="W75" s="39">
        <v>35</v>
      </c>
      <c r="X75" s="39"/>
      <c r="Y75" s="39"/>
    </row>
    <row r="76">
      <c r="A76" s="28" t="s">
        <v>140</v>
      </c>
      <c r="B76" s="29" t="s">
        <v>141</v>
      </c>
      <c r="C76" s="30"/>
      <c r="D76" s="39"/>
      <c r="E76" s="31"/>
      <c r="F76" s="31"/>
      <c r="G76" s="30"/>
      <c r="H76" s="31">
        <v>595</v>
      </c>
      <c r="I76" s="39"/>
      <c r="J76" s="39"/>
      <c r="K76" s="31"/>
      <c r="L76" s="31">
        <v>1365</v>
      </c>
      <c r="M76" s="39"/>
      <c r="N76" s="39">
        <v>774</v>
      </c>
      <c r="O76" s="39"/>
      <c r="P76" s="39"/>
      <c r="Q76" s="39">
        <v>1608</v>
      </c>
      <c r="R76" s="39"/>
      <c r="S76" s="39"/>
      <c r="T76" s="39">
        <v>1359</v>
      </c>
      <c r="U76" s="39"/>
      <c r="V76" s="39"/>
      <c r="W76" s="39"/>
      <c r="X76" s="39"/>
      <c r="Y76" s="39"/>
    </row>
    <row r="77">
      <c r="A77" s="28" t="s">
        <v>142</v>
      </c>
      <c r="B77" s="29" t="s">
        <v>143</v>
      </c>
      <c r="C77" s="30"/>
      <c r="D77" s="39"/>
      <c r="E77" s="31">
        <v>249</v>
      </c>
      <c r="F77" s="31"/>
      <c r="G77" s="30"/>
      <c r="H77" s="31"/>
      <c r="I77" s="39"/>
      <c r="J77" s="39"/>
      <c r="K77" s="31">
        <v>1413</v>
      </c>
      <c r="L77" s="31">
        <v>1582</v>
      </c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>
      <c r="A78" s="24">
        <v>8</v>
      </c>
      <c r="B78" s="25" t="s">
        <v>144</v>
      </c>
      <c r="C78" s="26">
        <f>C79+C80+C81+C82+C83+C84</f>
        <v>0</v>
      </c>
      <c r="D78" s="26">
        <f>D79+D80+D81+D82+D83+D84</f>
        <v>0</v>
      </c>
      <c r="E78" s="26">
        <f>E79+E80+E81+E82+E83+E84</f>
        <v>0</v>
      </c>
      <c r="F78" s="26">
        <f>F79+F80+F81+F82+F83+F84</f>
        <v>479</v>
      </c>
      <c r="G78" s="26">
        <f>G79+G80+G81+G82+G83+G84</f>
        <v>0</v>
      </c>
      <c r="H78" s="26">
        <f>H79+H80+H81+H82+H83+H84</f>
        <v>3098</v>
      </c>
      <c r="I78" s="26">
        <f>I79+I80+I81+I82+I83+I84</f>
        <v>0</v>
      </c>
      <c r="J78" s="26">
        <f>J79+J80+J81+J82+J83+J84</f>
        <v>0</v>
      </c>
      <c r="K78" s="26">
        <f>K79+K80+K81+K82+K83+K84</f>
        <v>0</v>
      </c>
      <c r="L78" s="26">
        <f>L79+L80+L81+L82+L83+L84</f>
        <v>1591</v>
      </c>
      <c r="M78" s="26">
        <f>M79+M80+M81+M82+M83+M84</f>
        <v>0</v>
      </c>
      <c r="N78" s="26">
        <f>N79+N80+N81+N82+N83+N84</f>
        <v>633</v>
      </c>
      <c r="O78" s="26">
        <f>O79+O80+O81+O82+O83+O84</f>
        <v>0</v>
      </c>
      <c r="P78" s="26">
        <f>P79+P80+P81+P82+P83+P84</f>
        <v>0</v>
      </c>
      <c r="Q78" s="26">
        <f>Q79+Q80+Q81+Q82+Q83+Q84</f>
        <v>422</v>
      </c>
      <c r="R78" s="26">
        <f>R79+R80+R81+R82+R83+R84</f>
        <v>0</v>
      </c>
      <c r="S78" s="26">
        <f>S79+S80+S81+S82+S83+S84</f>
        <v>0</v>
      </c>
      <c r="T78" s="26">
        <f>T79+T80+T81+T82+T83+T84</f>
        <v>738</v>
      </c>
      <c r="U78" s="26">
        <f>U79+U80+U81+U82+U83+U84</f>
        <v>0</v>
      </c>
      <c r="V78" s="26">
        <f>V79+V80+V81+V82+V83+V84</f>
        <v>0</v>
      </c>
      <c r="W78" s="26">
        <f>W79+W80+W81+W82+W83+W84</f>
        <v>0</v>
      </c>
      <c r="X78" s="26">
        <f>X79+X80+X81+X82+X83+X84</f>
        <v>0</v>
      </c>
      <c r="Y78" s="26">
        <f>Y79+Y80+Y81+Y82+Y83+Y84</f>
        <v>0</v>
      </c>
    </row>
    <row r="79">
      <c r="A79" s="28" t="s">
        <v>145</v>
      </c>
      <c r="B79" s="29" t="s">
        <v>89</v>
      </c>
      <c r="C79" s="30"/>
      <c r="D79" s="39"/>
      <c r="E79" s="31"/>
      <c r="F79" s="31"/>
      <c r="G79" s="30"/>
      <c r="H79" s="31"/>
      <c r="I79" s="39"/>
      <c r="J79" s="39"/>
      <c r="K79" s="31"/>
      <c r="L79" s="31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>
      <c r="A80" s="28" t="s">
        <v>146</v>
      </c>
      <c r="B80" s="29" t="s">
        <v>147</v>
      </c>
      <c r="C80" s="30"/>
      <c r="D80" s="39"/>
      <c r="E80" s="31"/>
      <c r="F80" s="31">
        <v>152</v>
      </c>
      <c r="G80" s="30"/>
      <c r="H80" s="31">
        <v>823</v>
      </c>
      <c r="I80" s="39"/>
      <c r="J80" s="39"/>
      <c r="K80" s="31"/>
      <c r="L80" s="31">
        <v>835</v>
      </c>
      <c r="M80" s="39"/>
      <c r="N80" s="39">
        <v>633</v>
      </c>
      <c r="O80" s="39"/>
      <c r="P80" s="39"/>
      <c r="Q80" s="39">
        <v>422</v>
      </c>
      <c r="R80" s="39"/>
      <c r="S80" s="39"/>
      <c r="T80" s="39">
        <v>738</v>
      </c>
      <c r="U80" s="39"/>
      <c r="V80" s="39"/>
      <c r="W80" s="39"/>
      <c r="X80" s="39"/>
      <c r="Y80" s="39"/>
    </row>
    <row r="81">
      <c r="A81" s="28" t="s">
        <v>148</v>
      </c>
      <c r="B81" s="29" t="s">
        <v>149</v>
      </c>
      <c r="C81" s="30"/>
      <c r="D81" s="39"/>
      <c r="E81" s="31"/>
      <c r="F81" s="31">
        <v>327</v>
      </c>
      <c r="G81" s="30"/>
      <c r="H81" s="31">
        <v>2074</v>
      </c>
      <c r="I81" s="39"/>
      <c r="J81" s="39"/>
      <c r="K81" s="31"/>
      <c r="L81" s="31">
        <v>685</v>
      </c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</row>
    <row r="82">
      <c r="A82" s="28" t="s">
        <v>150</v>
      </c>
      <c r="B82" s="29" t="s">
        <v>151</v>
      </c>
      <c r="C82" s="30"/>
      <c r="D82" s="39"/>
      <c r="E82" s="31"/>
      <c r="F82" s="31"/>
      <c r="G82" s="30"/>
      <c r="H82" s="31"/>
      <c r="I82" s="39"/>
      <c r="J82" s="39"/>
      <c r="K82" s="31"/>
      <c r="L82" s="31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</row>
    <row r="83">
      <c r="A83" s="28" t="s">
        <v>152</v>
      </c>
      <c r="B83" s="29" t="s">
        <v>153</v>
      </c>
      <c r="C83" s="30"/>
      <c r="D83" s="39"/>
      <c r="E83" s="31"/>
      <c r="F83" s="31"/>
      <c r="G83" s="30"/>
      <c r="H83" s="31"/>
      <c r="I83" s="39"/>
      <c r="J83" s="39"/>
      <c r="K83" s="31"/>
      <c r="L83" s="31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</row>
    <row r="84">
      <c r="A84" s="28" t="s">
        <v>154</v>
      </c>
      <c r="B84" s="29" t="s">
        <v>155</v>
      </c>
      <c r="C84" s="30"/>
      <c r="D84" s="39"/>
      <c r="E84" s="31"/>
      <c r="F84" s="31"/>
      <c r="G84" s="30"/>
      <c r="H84" s="31">
        <v>201</v>
      </c>
      <c r="I84" s="39"/>
      <c r="J84" s="39"/>
      <c r="K84" s="31"/>
      <c r="L84" s="31">
        <v>71</v>
      </c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</row>
    <row r="85">
      <c r="A85" s="24">
        <v>9</v>
      </c>
      <c r="B85" s="25" t="s">
        <v>156</v>
      </c>
      <c r="C85" s="26">
        <f>C86+C87+C88+C89+C90+C91+C92+C93+C94+C95+C96</f>
        <v>204</v>
      </c>
      <c r="D85" s="26">
        <f>D86+D87+D88+D89+D90+D91+D92+D93+D94+D95+D96</f>
        <v>0</v>
      </c>
      <c r="E85" s="26">
        <f>E86+E87+E88+E89+E90+E91+E92+E93+E94+E95+E96</f>
        <v>0</v>
      </c>
      <c r="F85" s="26">
        <f>F86+F87+F88+F89+F90+F91+F92+F93+F94+F95+F96</f>
        <v>1234</v>
      </c>
      <c r="G85" s="26">
        <f>G86+G87+G88+G89+G90+G91+G92+G93+G94+G95+G96</f>
        <v>0</v>
      </c>
      <c r="H85" s="26">
        <f>H86+H87+H88+H89+H90+H91+H92+H93+H94+H95+H96</f>
        <v>1443</v>
      </c>
      <c r="I85" s="26">
        <f>I86+I87+I88+I89+I90+I91+I92+I93+I94+I95+I96</f>
        <v>0</v>
      </c>
      <c r="J85" s="26">
        <f>J86+J87+J88+J89+J90+J91+J92+J93+J94+J95+J96</f>
        <v>0</v>
      </c>
      <c r="K85" s="26">
        <f>K86+K87+K88+K89+K90+K91+K92+K93+K94+K95+K96</f>
        <v>167</v>
      </c>
      <c r="L85" s="26">
        <f>L86+L87+L88+L89+L90+L91+L92+L93+L94+L95+L96</f>
        <v>12237</v>
      </c>
      <c r="M85" s="26">
        <f>M86+M87+M88+M89+M90+M91+M92+M93+M94+M95+M96</f>
        <v>0</v>
      </c>
      <c r="N85" s="26">
        <f>N86+N87+N88+N89+N90+N91+N92+N93+N94+N95+N96</f>
        <v>543</v>
      </c>
      <c r="O85" s="26">
        <f>O86+O87+O88+O89+O90+O91+O92+O93+O94+O95+O96</f>
        <v>455</v>
      </c>
      <c r="P85" s="26">
        <f>P86+P87+P88+P89+P90+P91+P92+P93+P94+P95+P96</f>
        <v>0</v>
      </c>
      <c r="Q85" s="26">
        <f>Q86+Q87+Q88+Q89+Q90+Q91+Q92+Q93+Q94+Q95+Q96</f>
        <v>287</v>
      </c>
      <c r="R85" s="26">
        <f>R86+R87+R88+R89+R90+R91+R92+R93+R94+R95+R96</f>
        <v>0</v>
      </c>
      <c r="S85" s="26">
        <f>S86+S87+S88+S89+S90+S91+S92+S93+S94+S95+S96</f>
        <v>0</v>
      </c>
      <c r="T85" s="26">
        <f>T86+T87+T88+T89+T90+T91+T92+T93+T94+T95+T96</f>
        <v>3686</v>
      </c>
      <c r="U85" s="26">
        <f>U86+U87+U88+U89+U90+U91+U92+U93+U94+U95+U96</f>
        <v>0</v>
      </c>
      <c r="V85" s="26">
        <f>V86+V87+V88+V89+V90+V91+V92+V93+V94+V95+V96</f>
        <v>0</v>
      </c>
      <c r="W85" s="26">
        <f>W86+W87+W88+W89+W90+W91+W92+W93+W94+W95+W96</f>
        <v>1006</v>
      </c>
      <c r="X85" s="26">
        <f>X86+X87+X88+X89+X90+X91+X92+X93+X94+X95+X96</f>
        <v>78</v>
      </c>
      <c r="Y85" s="26">
        <f>Y86+Y87+Y88+Y89+Y90+Y91+Y92+Y93+Y94+Y95+Y96</f>
        <v>0</v>
      </c>
    </row>
    <row r="86" ht="25.5">
      <c r="A86" s="28" t="s">
        <v>157</v>
      </c>
      <c r="B86" s="29" t="s">
        <v>131</v>
      </c>
      <c r="C86" s="30"/>
      <c r="D86" s="39"/>
      <c r="E86" s="31"/>
      <c r="F86" s="31"/>
      <c r="G86" s="30"/>
      <c r="H86" s="31"/>
      <c r="I86" s="39"/>
      <c r="J86" s="39"/>
      <c r="K86" s="31"/>
      <c r="L86" s="31">
        <v>3887</v>
      </c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</row>
    <row r="87">
      <c r="A87" s="28" t="s">
        <v>158</v>
      </c>
      <c r="B87" s="29" t="s">
        <v>159</v>
      </c>
      <c r="C87" s="30"/>
      <c r="D87" s="39"/>
      <c r="E87" s="31"/>
      <c r="F87" s="31">
        <v>323</v>
      </c>
      <c r="G87" s="30"/>
      <c r="H87" s="31">
        <v>370</v>
      </c>
      <c r="I87" s="39"/>
      <c r="J87" s="39"/>
      <c r="K87" s="31"/>
      <c r="L87" s="31">
        <v>344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</row>
    <row r="88">
      <c r="A88" s="28" t="s">
        <v>160</v>
      </c>
      <c r="B88" s="29" t="s">
        <v>93</v>
      </c>
      <c r="C88" s="30"/>
      <c r="D88" s="39"/>
      <c r="E88" s="31"/>
      <c r="F88" s="31"/>
      <c r="G88" s="30"/>
      <c r="H88" s="31"/>
      <c r="I88" s="39"/>
      <c r="J88" s="39"/>
      <c r="K88" s="37"/>
      <c r="L88" s="37">
        <v>282</v>
      </c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>
      <c r="A89" s="28" t="s">
        <v>161</v>
      </c>
      <c r="B89" s="29" t="s">
        <v>162</v>
      </c>
      <c r="C89" s="30"/>
      <c r="D89" s="39"/>
      <c r="E89" s="31"/>
      <c r="F89" s="37">
        <v>317</v>
      </c>
      <c r="G89" s="30"/>
      <c r="H89" s="37">
        <v>632</v>
      </c>
      <c r="I89" s="39"/>
      <c r="J89" s="51"/>
      <c r="K89" s="49"/>
      <c r="L89" s="52">
        <v>1524</v>
      </c>
      <c r="M89" s="53"/>
      <c r="N89" s="39"/>
      <c r="O89" s="39"/>
      <c r="P89" s="39"/>
      <c r="Q89" s="39"/>
      <c r="R89" s="39"/>
      <c r="S89" s="39"/>
      <c r="T89" s="38">
        <v>1592</v>
      </c>
      <c r="U89" s="39"/>
      <c r="V89" s="39"/>
      <c r="W89" s="38">
        <v>396</v>
      </c>
      <c r="X89" s="39"/>
      <c r="Y89" s="39"/>
    </row>
    <row r="90">
      <c r="A90" s="28" t="s">
        <v>163</v>
      </c>
      <c r="B90" s="29" t="s">
        <v>164</v>
      </c>
      <c r="C90" s="30"/>
      <c r="D90" s="39"/>
      <c r="E90" s="31"/>
      <c r="F90" s="57"/>
      <c r="G90" s="30"/>
      <c r="H90" s="57"/>
      <c r="I90" s="39"/>
      <c r="J90" s="51"/>
      <c r="K90" s="49"/>
      <c r="L90" s="58"/>
      <c r="M90" s="53"/>
      <c r="N90" s="39"/>
      <c r="O90" s="39"/>
      <c r="P90" s="39"/>
      <c r="Q90" s="39"/>
      <c r="R90" s="39"/>
      <c r="S90" s="39"/>
      <c r="T90" s="55"/>
      <c r="U90" s="39"/>
      <c r="V90" s="39"/>
      <c r="W90" s="55"/>
      <c r="X90" s="39"/>
      <c r="Y90" s="39"/>
    </row>
    <row r="91">
      <c r="A91" s="28" t="s">
        <v>165</v>
      </c>
      <c r="B91" s="29" t="s">
        <v>166</v>
      </c>
      <c r="C91" s="30"/>
      <c r="D91" s="39"/>
      <c r="E91" s="31"/>
      <c r="F91" s="57"/>
      <c r="G91" s="30"/>
      <c r="H91" s="57"/>
      <c r="I91" s="39"/>
      <c r="J91" s="51"/>
      <c r="K91" s="49"/>
      <c r="L91" s="58"/>
      <c r="M91" s="53"/>
      <c r="N91" s="39"/>
      <c r="O91" s="39"/>
      <c r="P91" s="39"/>
      <c r="Q91" s="39"/>
      <c r="R91" s="39"/>
      <c r="S91" s="39"/>
      <c r="T91" s="55"/>
      <c r="U91" s="39"/>
      <c r="V91" s="39"/>
      <c r="W91" s="55"/>
      <c r="X91" s="39"/>
      <c r="Y91" s="39"/>
    </row>
    <row r="92">
      <c r="A92" s="28" t="s">
        <v>167</v>
      </c>
      <c r="B92" s="29" t="s">
        <v>168</v>
      </c>
      <c r="C92" s="30"/>
      <c r="D92" s="39"/>
      <c r="E92" s="31"/>
      <c r="F92" s="43"/>
      <c r="G92" s="30"/>
      <c r="H92" s="43"/>
      <c r="I92" s="39"/>
      <c r="J92" s="39"/>
      <c r="K92" s="63"/>
      <c r="L92" s="62"/>
      <c r="M92" s="53"/>
      <c r="N92" s="39"/>
      <c r="O92" s="39"/>
      <c r="P92" s="39"/>
      <c r="Q92" s="39"/>
      <c r="R92" s="39"/>
      <c r="S92" s="39"/>
      <c r="T92" s="44"/>
      <c r="U92" s="39"/>
      <c r="V92" s="39"/>
      <c r="W92" s="44"/>
      <c r="X92" s="39"/>
      <c r="Y92" s="39"/>
    </row>
    <row r="93">
      <c r="A93" s="28" t="s">
        <v>169</v>
      </c>
      <c r="B93" s="29" t="s">
        <v>170</v>
      </c>
      <c r="C93" s="30"/>
      <c r="D93" s="39"/>
      <c r="E93" s="31"/>
      <c r="F93" s="31"/>
      <c r="G93" s="30"/>
      <c r="H93" s="31">
        <v>70</v>
      </c>
      <c r="I93" s="39"/>
      <c r="J93" s="39"/>
      <c r="K93" s="31"/>
      <c r="L93" s="43">
        <v>641</v>
      </c>
      <c r="M93" s="39"/>
      <c r="N93" s="39">
        <v>543</v>
      </c>
      <c r="O93" s="39">
        <v>455</v>
      </c>
      <c r="P93" s="39"/>
      <c r="Q93" s="39">
        <v>287</v>
      </c>
      <c r="R93" s="39"/>
      <c r="S93" s="39"/>
      <c r="T93" s="39">
        <v>767</v>
      </c>
      <c r="U93" s="39"/>
      <c r="V93" s="39"/>
      <c r="W93" s="39">
        <v>610</v>
      </c>
      <c r="X93" s="39">
        <v>78</v>
      </c>
      <c r="Y93" s="39"/>
    </row>
    <row r="94">
      <c r="A94" s="28" t="s">
        <v>171</v>
      </c>
      <c r="B94" s="29" t="s">
        <v>172</v>
      </c>
      <c r="C94" s="30"/>
      <c r="D94" s="39"/>
      <c r="E94" s="31"/>
      <c r="F94" s="31"/>
      <c r="G94" s="30"/>
      <c r="H94" s="31"/>
      <c r="I94" s="39"/>
      <c r="J94" s="39"/>
      <c r="K94" s="31"/>
      <c r="L94" s="31">
        <v>2365</v>
      </c>
      <c r="M94" s="39"/>
      <c r="N94" s="39"/>
      <c r="O94" s="39"/>
      <c r="P94" s="39"/>
      <c r="Q94" s="39"/>
      <c r="R94" s="39"/>
      <c r="S94" s="39"/>
      <c r="T94" s="39">
        <v>900</v>
      </c>
      <c r="U94" s="39"/>
      <c r="V94" s="39"/>
      <c r="W94" s="39"/>
      <c r="X94" s="39"/>
      <c r="Y94" s="39"/>
    </row>
    <row r="95">
      <c r="A95" s="28" t="s">
        <v>173</v>
      </c>
      <c r="B95" s="29" t="s">
        <v>174</v>
      </c>
      <c r="C95" s="30">
        <v>204</v>
      </c>
      <c r="D95" s="39"/>
      <c r="E95" s="31"/>
      <c r="F95" s="31">
        <v>594</v>
      </c>
      <c r="G95" s="30"/>
      <c r="H95" s="31">
        <v>371</v>
      </c>
      <c r="I95" s="39"/>
      <c r="J95" s="39"/>
      <c r="K95" s="31">
        <v>167</v>
      </c>
      <c r="L95" s="31">
        <v>2748</v>
      </c>
      <c r="M95" s="39"/>
      <c r="N95" s="39"/>
      <c r="O95" s="39"/>
      <c r="P95" s="39"/>
      <c r="Q95" s="39"/>
      <c r="R95" s="39"/>
      <c r="S95" s="39"/>
      <c r="T95" s="39">
        <v>427</v>
      </c>
      <c r="U95" s="39"/>
      <c r="V95" s="39"/>
      <c r="W95" s="39"/>
      <c r="X95" s="39"/>
      <c r="Y95" s="39"/>
    </row>
    <row r="96">
      <c r="A96" s="28" t="s">
        <v>175</v>
      </c>
      <c r="B96" s="29" t="s">
        <v>176</v>
      </c>
      <c r="C96" s="30"/>
      <c r="D96" s="39"/>
      <c r="E96" s="31"/>
      <c r="F96" s="31"/>
      <c r="G96" s="30"/>
      <c r="H96" s="31"/>
      <c r="I96" s="39"/>
      <c r="J96" s="39"/>
      <c r="K96" s="31"/>
      <c r="L96" s="31">
        <v>446</v>
      </c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</row>
    <row r="97">
      <c r="A97" s="24">
        <v>10</v>
      </c>
      <c r="B97" s="25" t="s">
        <v>177</v>
      </c>
      <c r="C97" s="26">
        <f>C98+C99+C100+C101+C102+C103+C104+C105+C106+C107+C109+C110+C111+C112+C113</f>
        <v>676</v>
      </c>
      <c r="D97" s="26">
        <f>D98+D99+D100+D101+D102+D103+D104+D105+D106+D107+D109+D110+D111+D112+D113</f>
        <v>0</v>
      </c>
      <c r="E97" s="26">
        <f>E98+E99+E100+E101+E102+E103+E104+E105+E106+E107+E109+E110+E111+E112+E113</f>
        <v>2918</v>
      </c>
      <c r="F97" s="26">
        <f>F98+F99+F100+F101+F102+F103+F104+F105+F106+F107+F108+F109+F110+F111+F112+F113</f>
        <v>1373</v>
      </c>
      <c r="G97" s="26">
        <f>G98+G99+G100+G101+G102+G103+G104+G105+G106+G107+G108+G109+G110+G111+G112+G113</f>
        <v>0</v>
      </c>
      <c r="H97" s="26">
        <f>H98+H99+H100+H101+H102+H103+H104+H105+H106+H107+H108+H109+H110+H111+H112+H113</f>
        <v>40</v>
      </c>
      <c r="I97" s="26">
        <f>I98+I99+I100+I101+I102+I103+I104+I105+I106+I107+I108+I109+I110+I111+I112+I113</f>
        <v>0</v>
      </c>
      <c r="J97" s="26">
        <f>J98+J99+J100+J101+J102+J103+J104+J105+J106+J107+J108+J109+J110+J111+J112+J113</f>
        <v>0</v>
      </c>
      <c r="K97" s="26">
        <f>K98+K99+K100+K101+K102+K103+K104+K105+K106+K107+K108+K109+K110+K111+K112+K113</f>
        <v>5208</v>
      </c>
      <c r="L97" s="26">
        <f>L98+L99+L100+L101+L102+L103+L104+L105+L106+L107+L108+L109+L110+L111+L112+L113</f>
        <v>6977</v>
      </c>
      <c r="M97" s="26">
        <f>M98+M99+M100+M101+M102+M103+M104+M105+M106+M107+M108+M109+M110+M111+M112+M113</f>
        <v>0</v>
      </c>
      <c r="N97" s="26">
        <f>N98+N99+N100+N101+N102+N103+N104+N105+N106+N107+N108+N109+N110+N111+N112+N113</f>
        <v>51</v>
      </c>
      <c r="O97" s="26">
        <f>O98+O99+O100+O101+O102+O103+O104+O105+O106+O107+O108+O109+O110+O111+O112+O113</f>
        <v>24</v>
      </c>
      <c r="P97" s="26">
        <f>P98+P99+P100+P101+P102+P103+P104+P105+P106+P107+P108+P109+P110+P111+P112+P113</f>
        <v>0</v>
      </c>
      <c r="Q97" s="26">
        <f>Q98+Q99+Q100+Q101+Q102+Q103+Q104+Q105+Q106+Q107+Q108+Q109+Q110+Q111+Q112+Q113</f>
        <v>24</v>
      </c>
      <c r="R97" s="26">
        <f>R98+R99+R100+R101+R102+R103+R104+R105+R106+R107+R108+R109+R110+R111+R112+R113</f>
        <v>0</v>
      </c>
      <c r="S97" s="26">
        <f>S98+S99+S100+S101+S102+S103+S104+S105+S106+S107+S108+S109+S110+S111+S112+S113</f>
        <v>0</v>
      </c>
      <c r="T97" s="26">
        <f>T98+T99+T100+T101+T102+T103+T104+T105+T106+T107+T108+T109+T110+T111+T112+T113</f>
        <v>3289</v>
      </c>
      <c r="U97" s="26">
        <f>U98+U99+U100+U101+U102+U103+U104+U105+U106+U107+U108+U109+U110+U111+U112+U113</f>
        <v>0</v>
      </c>
      <c r="V97" s="26">
        <f>V98+V99+V100+V101+V102+V103+V104+V105+V106+V107+V108+V109+V110+V111+V112+V113</f>
        <v>0</v>
      </c>
      <c r="W97" s="26">
        <f>W98+W99+W100+W101+W102+W103+W104+W105+W106+W107+W108+W109+W110+W111+W112+W113</f>
        <v>1784</v>
      </c>
      <c r="X97" s="26">
        <f>X98+X99+X100+X101+X102+X103+X104+X105+X106+X107+X108+X109+X110+X111+X112+X113</f>
        <v>14</v>
      </c>
      <c r="Y97" s="26">
        <f>Y98+Y99+Y100+Y101+Y102+Y103+Y104+Y105+Y106+Y107+Y108+Y109+Y110+Y111+Y112+Y113</f>
        <v>0</v>
      </c>
    </row>
    <row r="98" ht="29.25" customHeight="1">
      <c r="A98" s="28" t="s">
        <v>178</v>
      </c>
      <c r="B98" s="29" t="s">
        <v>108</v>
      </c>
      <c r="C98" s="30"/>
      <c r="D98" s="39"/>
      <c r="E98" s="37">
        <v>551</v>
      </c>
      <c r="F98" s="37">
        <v>285</v>
      </c>
      <c r="G98" s="30"/>
      <c r="H98" s="31"/>
      <c r="I98" s="39"/>
      <c r="J98" s="39"/>
      <c r="K98" s="31"/>
      <c r="L98" s="31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</row>
    <row r="99" ht="25.5">
      <c r="A99" s="28" t="s">
        <v>179</v>
      </c>
      <c r="B99" s="29" t="s">
        <v>180</v>
      </c>
      <c r="C99" s="30"/>
      <c r="D99" s="39"/>
      <c r="E99" s="57"/>
      <c r="F99" s="57"/>
      <c r="G99" s="30"/>
      <c r="H99" s="31"/>
      <c r="I99" s="39"/>
      <c r="J99" s="39"/>
      <c r="K99" s="31"/>
      <c r="L99" s="31">
        <v>138</v>
      </c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</row>
    <row r="100" ht="23.25" customHeight="1">
      <c r="A100" s="28" t="s">
        <v>181</v>
      </c>
      <c r="B100" s="29" t="s">
        <v>182</v>
      </c>
      <c r="C100" s="30"/>
      <c r="D100" s="39"/>
      <c r="E100" s="57"/>
      <c r="F100" s="57"/>
      <c r="G100" s="30"/>
      <c r="H100" s="31"/>
      <c r="I100" s="39"/>
      <c r="J100" s="39"/>
      <c r="K100" s="31"/>
      <c r="L100" s="31">
        <v>291</v>
      </c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</row>
    <row r="101" ht="28.5" customHeight="1">
      <c r="A101" s="28" t="s">
        <v>183</v>
      </c>
      <c r="B101" s="29" t="s">
        <v>131</v>
      </c>
      <c r="C101" s="30"/>
      <c r="D101" s="39"/>
      <c r="E101" s="57"/>
      <c r="F101" s="57"/>
      <c r="G101" s="30"/>
      <c r="H101" s="31"/>
      <c r="I101" s="39"/>
      <c r="J101" s="39"/>
      <c r="K101" s="31"/>
      <c r="L101" s="31">
        <v>1680</v>
      </c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</row>
    <row r="102" ht="24" customHeight="1">
      <c r="A102" s="28" t="s">
        <v>184</v>
      </c>
      <c r="B102" s="29" t="s">
        <v>185</v>
      </c>
      <c r="C102" s="30"/>
      <c r="D102" s="39"/>
      <c r="E102" s="43"/>
      <c r="F102" s="43"/>
      <c r="G102" s="30"/>
      <c r="H102" s="31"/>
      <c r="I102" s="39"/>
      <c r="J102" s="39"/>
      <c r="K102" s="31"/>
      <c r="L102" s="31">
        <v>153</v>
      </c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</row>
    <row r="103" ht="23.25" customHeight="1">
      <c r="A103" s="28" t="s">
        <v>186</v>
      </c>
      <c r="B103" s="29" t="s">
        <v>187</v>
      </c>
      <c r="C103" s="30"/>
      <c r="D103" s="39"/>
      <c r="E103" s="31">
        <v>1544</v>
      </c>
      <c r="F103" s="31">
        <v>139</v>
      </c>
      <c r="G103" s="30"/>
      <c r="H103" s="31"/>
      <c r="I103" s="39"/>
      <c r="J103" s="39"/>
      <c r="K103" s="31">
        <v>1741</v>
      </c>
      <c r="L103" s="31">
        <v>1266</v>
      </c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</row>
    <row r="104" ht="21.75" customHeight="1">
      <c r="A104" s="28" t="s">
        <v>188</v>
      </c>
      <c r="B104" s="29" t="s">
        <v>189</v>
      </c>
      <c r="C104" s="30"/>
      <c r="D104" s="39"/>
      <c r="E104" s="31"/>
      <c r="F104" s="31"/>
      <c r="G104" s="30"/>
      <c r="H104" s="31">
        <v>40</v>
      </c>
      <c r="I104" s="39"/>
      <c r="J104" s="39"/>
      <c r="K104" s="31"/>
      <c r="L104" s="31">
        <v>22</v>
      </c>
      <c r="M104" s="39"/>
      <c r="N104" s="39">
        <v>51</v>
      </c>
      <c r="O104" s="39">
        <v>24</v>
      </c>
      <c r="P104" s="39"/>
      <c r="Q104" s="39">
        <v>24</v>
      </c>
      <c r="R104" s="39"/>
      <c r="S104" s="39"/>
      <c r="T104" s="39">
        <v>103</v>
      </c>
      <c r="U104" s="39"/>
      <c r="V104" s="39"/>
      <c r="W104" s="39">
        <v>125</v>
      </c>
      <c r="X104" s="39">
        <v>14</v>
      </c>
      <c r="Y104" s="39"/>
    </row>
    <row r="105" ht="19.5" customHeight="1">
      <c r="A105" s="28" t="s">
        <v>190</v>
      </c>
      <c r="B105" s="29" t="s">
        <v>191</v>
      </c>
      <c r="C105" s="30"/>
      <c r="D105" s="39"/>
      <c r="E105" s="31"/>
      <c r="F105" s="31"/>
      <c r="G105" s="30"/>
      <c r="H105" s="31"/>
      <c r="I105" s="39"/>
      <c r="J105" s="39"/>
      <c r="K105" s="31">
        <v>265</v>
      </c>
      <c r="L105" s="31">
        <v>943</v>
      </c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</row>
    <row r="106" ht="25.5">
      <c r="A106" s="28" t="s">
        <v>192</v>
      </c>
      <c r="B106" s="29" t="s">
        <v>193</v>
      </c>
      <c r="C106" s="30">
        <v>232</v>
      </c>
      <c r="D106" s="39"/>
      <c r="E106" s="31">
        <v>105</v>
      </c>
      <c r="F106" s="31">
        <v>79</v>
      </c>
      <c r="G106" s="30"/>
      <c r="H106" s="31"/>
      <c r="I106" s="39"/>
      <c r="J106" s="39"/>
      <c r="K106" s="31">
        <v>126</v>
      </c>
      <c r="L106" s="37">
        <v>105</v>
      </c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>
        <v>10</v>
      </c>
      <c r="X106" s="39"/>
      <c r="Y106" s="39"/>
    </row>
    <row r="107" ht="24" customHeight="1">
      <c r="A107" s="28" t="s">
        <v>194</v>
      </c>
      <c r="B107" s="29" t="s">
        <v>195</v>
      </c>
      <c r="C107" s="64"/>
      <c r="D107" s="39"/>
      <c r="E107" s="37">
        <v>102</v>
      </c>
      <c r="F107" s="31"/>
      <c r="G107" s="30"/>
      <c r="H107" s="37"/>
      <c r="I107" s="39"/>
      <c r="J107" s="39"/>
      <c r="K107" s="32">
        <v>177</v>
      </c>
      <c r="L107" s="49">
        <v>152</v>
      </c>
      <c r="M107" s="53"/>
      <c r="N107" s="39"/>
      <c r="O107" s="39"/>
      <c r="P107" s="39"/>
      <c r="Q107" s="39"/>
      <c r="R107" s="39"/>
      <c r="S107" s="39"/>
      <c r="T107" s="38">
        <v>3114</v>
      </c>
      <c r="U107" s="39"/>
      <c r="V107" s="39"/>
      <c r="W107" s="38">
        <v>1592</v>
      </c>
      <c r="X107" s="39"/>
      <c r="Y107" s="39"/>
    </row>
    <row r="108" s="3" customFormat="1" ht="32.25" customHeight="1">
      <c r="A108" s="28" t="s">
        <v>196</v>
      </c>
      <c r="B108" s="29" t="s">
        <v>197</v>
      </c>
      <c r="C108" s="64"/>
      <c r="D108" s="39"/>
      <c r="E108" s="43"/>
      <c r="F108" s="31">
        <v>507</v>
      </c>
      <c r="G108" s="30"/>
      <c r="H108" s="43"/>
      <c r="I108" s="39"/>
      <c r="J108" s="39"/>
      <c r="K108" s="31">
        <v>1679</v>
      </c>
      <c r="L108" s="43">
        <v>547</v>
      </c>
      <c r="M108" s="39"/>
      <c r="N108" s="39"/>
      <c r="O108" s="39"/>
      <c r="P108" s="39"/>
      <c r="Q108" s="39"/>
      <c r="R108" s="39"/>
      <c r="S108" s="39"/>
      <c r="T108" s="44"/>
      <c r="U108" s="39"/>
      <c r="V108" s="39"/>
      <c r="W108" s="44"/>
      <c r="X108" s="39"/>
      <c r="Y108" s="39"/>
    </row>
    <row r="109" ht="25.5">
      <c r="A109" s="28" t="s">
        <v>198</v>
      </c>
      <c r="B109" s="29" t="s">
        <v>199</v>
      </c>
      <c r="C109" s="30">
        <v>76</v>
      </c>
      <c r="D109" s="39"/>
      <c r="E109" s="31">
        <v>106</v>
      </c>
      <c r="F109" s="31">
        <v>96</v>
      </c>
      <c r="G109" s="30"/>
      <c r="H109" s="31"/>
      <c r="I109" s="39"/>
      <c r="J109" s="39"/>
      <c r="K109" s="31">
        <v>157</v>
      </c>
      <c r="L109" s="31">
        <v>106</v>
      </c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>
        <v>25</v>
      </c>
      <c r="X109" s="39"/>
      <c r="Y109" s="39"/>
    </row>
    <row r="110" ht="25.5">
      <c r="A110" s="28" t="s">
        <v>200</v>
      </c>
      <c r="B110" s="29" t="s">
        <v>201</v>
      </c>
      <c r="C110" s="30">
        <v>368</v>
      </c>
      <c r="D110" s="39"/>
      <c r="E110" s="31">
        <v>133</v>
      </c>
      <c r="F110" s="31">
        <v>64</v>
      </c>
      <c r="G110" s="30"/>
      <c r="H110" s="31"/>
      <c r="I110" s="39"/>
      <c r="J110" s="39"/>
      <c r="K110" s="31">
        <v>155</v>
      </c>
      <c r="L110" s="31">
        <v>137</v>
      </c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>
        <v>32</v>
      </c>
      <c r="X110" s="39"/>
      <c r="Y110" s="39"/>
    </row>
    <row r="111">
      <c r="A111" s="28" t="s">
        <v>202</v>
      </c>
      <c r="B111" s="29" t="s">
        <v>203</v>
      </c>
      <c r="C111" s="30"/>
      <c r="D111" s="39"/>
      <c r="E111" s="31">
        <v>74</v>
      </c>
      <c r="F111" s="31"/>
      <c r="G111" s="30"/>
      <c r="H111" s="31"/>
      <c r="I111" s="39"/>
      <c r="J111" s="39"/>
      <c r="K111" s="31">
        <v>369</v>
      </c>
      <c r="L111" s="31">
        <v>1012</v>
      </c>
      <c r="M111" s="39"/>
      <c r="N111" s="39"/>
      <c r="O111" s="39"/>
      <c r="P111" s="39"/>
      <c r="Q111" s="39"/>
      <c r="R111" s="39"/>
      <c r="S111" s="39"/>
      <c r="T111" s="39">
        <v>72</v>
      </c>
      <c r="U111" s="39"/>
      <c r="V111" s="39"/>
      <c r="W111" s="39"/>
      <c r="X111" s="39"/>
      <c r="Y111" s="39"/>
    </row>
    <row r="112">
      <c r="A112" s="28" t="s">
        <v>204</v>
      </c>
      <c r="B112" s="29" t="s">
        <v>205</v>
      </c>
      <c r="C112" s="30"/>
      <c r="D112" s="39"/>
      <c r="E112" s="31">
        <v>234</v>
      </c>
      <c r="F112" s="31"/>
      <c r="G112" s="30"/>
      <c r="H112" s="31"/>
      <c r="I112" s="39"/>
      <c r="J112" s="39"/>
      <c r="K112" s="31">
        <v>126</v>
      </c>
      <c r="L112" s="31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>
      <c r="A113" s="28" t="s">
        <v>206</v>
      </c>
      <c r="B113" s="29" t="s">
        <v>207</v>
      </c>
      <c r="C113" s="30"/>
      <c r="D113" s="39"/>
      <c r="E113" s="31">
        <v>69</v>
      </c>
      <c r="F113" s="31">
        <v>203</v>
      </c>
      <c r="G113" s="30"/>
      <c r="H113" s="31"/>
      <c r="I113" s="39"/>
      <c r="J113" s="39"/>
      <c r="K113" s="31">
        <v>413</v>
      </c>
      <c r="L113" s="31">
        <v>425</v>
      </c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</row>
    <row r="114">
      <c r="A114" s="24">
        <v>11</v>
      </c>
      <c r="B114" s="25" t="s">
        <v>208</v>
      </c>
      <c r="C114" s="26">
        <f>C115+C116+C118+C119+C120+C121+C122</f>
        <v>83</v>
      </c>
      <c r="D114" s="26">
        <f>D115+D116+D118+D119+D120+D121+D122</f>
        <v>0</v>
      </c>
      <c r="E114" s="26">
        <f>E115+E116+E118+E119+E120+E121+E122</f>
        <v>0</v>
      </c>
      <c r="F114" s="26">
        <f>F115+F116++F117+F118+F119+F120+F121+F122</f>
        <v>32</v>
      </c>
      <c r="G114" s="26">
        <f>G115+G116+G118+G119+G120+G121+G122</f>
        <v>0</v>
      </c>
      <c r="H114" s="26">
        <f>H115+H116+H117+H118+H119+H120+H121+H122</f>
        <v>1461</v>
      </c>
      <c r="I114" s="26">
        <f>I115+I116+I118+I119+I120+I121+I122</f>
        <v>0</v>
      </c>
      <c r="J114" s="26">
        <f>J115+J116+J118+J119+J120+J121+J122</f>
        <v>0</v>
      </c>
      <c r="K114" s="26">
        <f>K115+K116+K118+K119+K120+K121+K122</f>
        <v>85</v>
      </c>
      <c r="L114" s="26">
        <f>L115+L116+L117+L118+L119+L120+L121+L122</f>
        <v>9296</v>
      </c>
      <c r="M114" s="26">
        <f>M115+M116+M118+M119+M120+M121+M122</f>
        <v>0</v>
      </c>
      <c r="N114" s="26">
        <f>N115+N116+N118+N119+N120+N121+N122</f>
        <v>1783</v>
      </c>
      <c r="O114" s="26">
        <f>O115+O116+O118+O119+O120+O121+O122</f>
        <v>0</v>
      </c>
      <c r="P114" s="26">
        <f>P115+P116+P118+P119+P120+P121+P122</f>
        <v>0</v>
      </c>
      <c r="Q114" s="26">
        <f>Q115+Q116+Q118+Q119+Q120+Q121+Q122</f>
        <v>595</v>
      </c>
      <c r="R114" s="26">
        <f>R115+R116+R118+R119+R120+R121+R122</f>
        <v>0</v>
      </c>
      <c r="S114" s="26">
        <f>S115+S116+S118+S119+S120+S121+S122</f>
        <v>0</v>
      </c>
      <c r="T114" s="26">
        <f>T115+T116+T118+T119+T120+T121+T122</f>
        <v>5293</v>
      </c>
      <c r="U114" s="26">
        <f>U115+U116+U118+U119+U120+U121+U122</f>
        <v>0</v>
      </c>
      <c r="V114" s="26">
        <f>V115+V116+V118+V119+V120+V121+V122</f>
        <v>0</v>
      </c>
      <c r="W114" s="26">
        <f>W115+W116+W118+W119+W120+W121+W122</f>
        <v>426</v>
      </c>
      <c r="X114" s="26">
        <f>X115+X116+X118+X119+X120+X121+X122</f>
        <v>0</v>
      </c>
      <c r="Y114" s="26">
        <f>Y115+Y116+Y118+Y119+Y120+Y121+Y122</f>
        <v>0</v>
      </c>
    </row>
    <row r="115">
      <c r="A115" s="28" t="s">
        <v>209</v>
      </c>
      <c r="B115" s="29" t="s">
        <v>89</v>
      </c>
      <c r="C115" s="30"/>
      <c r="D115" s="39"/>
      <c r="E115" s="31"/>
      <c r="F115" s="31"/>
      <c r="G115" s="30"/>
      <c r="H115" s="31">
        <v>228</v>
      </c>
      <c r="I115" s="39"/>
      <c r="J115" s="39"/>
      <c r="K115" s="31"/>
      <c r="L115" s="37">
        <v>494</v>
      </c>
      <c r="M115" s="39"/>
      <c r="N115" s="39"/>
      <c r="O115" s="39"/>
      <c r="P115" s="39"/>
      <c r="Q115" s="39"/>
      <c r="R115" s="39"/>
      <c r="S115" s="39"/>
      <c r="T115" s="39">
        <v>404</v>
      </c>
      <c r="U115" s="39"/>
      <c r="V115" s="39"/>
      <c r="W115" s="39">
        <v>97</v>
      </c>
      <c r="X115" s="39"/>
      <c r="Y115" s="39"/>
    </row>
    <row r="116">
      <c r="A116" s="28" t="s">
        <v>210</v>
      </c>
      <c r="B116" s="29" t="s">
        <v>211</v>
      </c>
      <c r="C116" s="65">
        <v>83</v>
      </c>
      <c r="D116" s="39"/>
      <c r="E116" s="31"/>
      <c r="F116" s="37">
        <v>32</v>
      </c>
      <c r="G116" s="30"/>
      <c r="H116" s="37">
        <v>1095</v>
      </c>
      <c r="I116" s="39"/>
      <c r="J116" s="39"/>
      <c r="K116" s="66">
        <v>85</v>
      </c>
      <c r="L116" s="52">
        <v>7383</v>
      </c>
      <c r="M116" s="53"/>
      <c r="N116" s="38">
        <v>1783</v>
      </c>
      <c r="O116" s="39"/>
      <c r="P116" s="39"/>
      <c r="Q116" s="38">
        <v>595</v>
      </c>
      <c r="R116" s="39"/>
      <c r="S116" s="39"/>
      <c r="T116" s="38">
        <v>4517</v>
      </c>
      <c r="U116" s="39"/>
      <c r="V116" s="39"/>
      <c r="W116" s="38">
        <v>199</v>
      </c>
      <c r="X116" s="39"/>
      <c r="Y116" s="39"/>
    </row>
    <row r="117">
      <c r="A117" s="28" t="s">
        <v>212</v>
      </c>
      <c r="B117" s="29" t="s">
        <v>213</v>
      </c>
      <c r="C117" s="40"/>
      <c r="D117" s="39"/>
      <c r="E117" s="31"/>
      <c r="F117" s="43"/>
      <c r="G117" s="30"/>
      <c r="H117" s="43"/>
      <c r="I117" s="39"/>
      <c r="J117" s="39"/>
      <c r="K117" s="63"/>
      <c r="L117" s="62"/>
      <c r="M117" s="53"/>
      <c r="N117" s="44"/>
      <c r="O117" s="39"/>
      <c r="P117" s="39"/>
      <c r="Q117" s="44"/>
      <c r="R117" s="39"/>
      <c r="S117" s="39"/>
      <c r="T117" s="44"/>
      <c r="U117" s="39"/>
      <c r="V117" s="39"/>
      <c r="W117" s="44"/>
      <c r="X117" s="39"/>
      <c r="Y117" s="39"/>
    </row>
    <row r="118">
      <c r="A118" s="28" t="s">
        <v>214</v>
      </c>
      <c r="B118" s="29" t="s">
        <v>215</v>
      </c>
      <c r="C118" s="30"/>
      <c r="D118" s="39"/>
      <c r="E118" s="31"/>
      <c r="F118" s="31"/>
      <c r="G118" s="30"/>
      <c r="H118" s="31">
        <v>138</v>
      </c>
      <c r="I118" s="39"/>
      <c r="J118" s="39"/>
      <c r="K118" s="31"/>
      <c r="L118" s="43">
        <v>154</v>
      </c>
      <c r="M118" s="39"/>
      <c r="N118" s="39"/>
      <c r="O118" s="39"/>
      <c r="P118" s="39"/>
      <c r="Q118" s="39"/>
      <c r="R118" s="39"/>
      <c r="S118" s="39"/>
      <c r="T118" s="39">
        <v>372</v>
      </c>
      <c r="U118" s="39"/>
      <c r="V118" s="39"/>
      <c r="W118" s="39"/>
      <c r="X118" s="39"/>
      <c r="Y118" s="39"/>
    </row>
    <row r="119">
      <c r="A119" s="28" t="s">
        <v>216</v>
      </c>
      <c r="B119" s="29" t="s">
        <v>217</v>
      </c>
      <c r="C119" s="30"/>
      <c r="D119" s="39"/>
      <c r="E119" s="31"/>
      <c r="F119" s="31"/>
      <c r="G119" s="30"/>
      <c r="H119" s="31"/>
      <c r="I119" s="39"/>
      <c r="J119" s="39"/>
      <c r="K119" s="31"/>
      <c r="L119" s="31">
        <v>743</v>
      </c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</row>
    <row r="120">
      <c r="A120" s="28" t="s">
        <v>218</v>
      </c>
      <c r="B120" s="29" t="s">
        <v>219</v>
      </c>
      <c r="C120" s="30"/>
      <c r="D120" s="39"/>
      <c r="E120" s="31"/>
      <c r="F120" s="31"/>
      <c r="G120" s="30"/>
      <c r="H120" s="31"/>
      <c r="I120" s="39"/>
      <c r="J120" s="39"/>
      <c r="K120" s="31"/>
      <c r="L120" s="31">
        <v>406</v>
      </c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>
        <v>130</v>
      </c>
      <c r="X120" s="39"/>
      <c r="Y120" s="39"/>
    </row>
    <row r="121">
      <c r="A121" s="28" t="s">
        <v>220</v>
      </c>
      <c r="B121" s="29" t="s">
        <v>221</v>
      </c>
      <c r="C121" s="30"/>
      <c r="D121" s="39"/>
      <c r="E121" s="31"/>
      <c r="F121" s="31"/>
      <c r="G121" s="30"/>
      <c r="H121" s="31"/>
      <c r="I121" s="39"/>
      <c r="J121" s="39"/>
      <c r="K121" s="31"/>
      <c r="L121" s="31">
        <v>116</v>
      </c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</row>
    <row r="122">
      <c r="A122" s="28" t="s">
        <v>222</v>
      </c>
      <c r="B122" s="29" t="s">
        <v>205</v>
      </c>
      <c r="C122" s="30"/>
      <c r="D122" s="39"/>
      <c r="E122" s="31"/>
      <c r="F122" s="31"/>
      <c r="G122" s="30"/>
      <c r="H122" s="31"/>
      <c r="I122" s="39"/>
      <c r="J122" s="39"/>
      <c r="K122" s="31"/>
      <c r="L122" s="31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>
      <c r="A123" s="24">
        <v>12</v>
      </c>
      <c r="B123" s="25" t="s">
        <v>223</v>
      </c>
      <c r="C123" s="26">
        <f>C124+C125+C126+C127+C128+C129</f>
        <v>0</v>
      </c>
      <c r="D123" s="26">
        <f>D124+D125+D126+D127+D128+D129</f>
        <v>0</v>
      </c>
      <c r="E123" s="26">
        <f>E124+E125+E126+E127+E128+E129</f>
        <v>0</v>
      </c>
      <c r="F123" s="26">
        <f>F124+F125+F126+F127+F128+F129</f>
        <v>0</v>
      </c>
      <c r="G123" s="26">
        <f>G124+G125+G126+G127+G128+G129</f>
        <v>0</v>
      </c>
      <c r="H123" s="26">
        <f>H124+H125+H126+H127+H128+H129</f>
        <v>4951</v>
      </c>
      <c r="I123" s="26">
        <f>I124+I125+I126+I127+I128+I129</f>
        <v>0</v>
      </c>
      <c r="J123" s="26">
        <f>J124+J125+J126+J127+J128+J129</f>
        <v>0</v>
      </c>
      <c r="K123" s="26">
        <f>K124+K125+K126+K127+K128+K129</f>
        <v>0</v>
      </c>
      <c r="L123" s="26">
        <f>L124+L125+L126+L127+L128+L129</f>
        <v>3259</v>
      </c>
      <c r="M123" s="26">
        <f>M124+M125+M126+M127+M128+M129</f>
        <v>0</v>
      </c>
      <c r="N123" s="26">
        <f>N124+N125+N126+N127+N128+N129</f>
        <v>0</v>
      </c>
      <c r="O123" s="26">
        <f>O124+O125+O126+O127+O128+O129</f>
        <v>0</v>
      </c>
      <c r="P123" s="26">
        <f>P124+P125+P126+P127+P128+P129</f>
        <v>0</v>
      </c>
      <c r="Q123" s="26">
        <f>Q124+Q125+Q126+Q127+Q128+Q129</f>
        <v>0</v>
      </c>
      <c r="R123" s="26">
        <f>R124+R125+R126+R127+R128+R129</f>
        <v>0</v>
      </c>
      <c r="S123" s="26">
        <f>S124+S125+S126+S127+S128+S129</f>
        <v>0</v>
      </c>
      <c r="T123" s="26">
        <f>T124+T125+T126+T127+T128+T129</f>
        <v>1219</v>
      </c>
      <c r="U123" s="26">
        <f>U124+U125+U126+U127+U128+U129</f>
        <v>0</v>
      </c>
      <c r="V123" s="26">
        <f>V124+V125+V126+V127+V128+V129</f>
        <v>0</v>
      </c>
      <c r="W123" s="26">
        <f>W124+W125+W126+W127+W128+W129</f>
        <v>0</v>
      </c>
      <c r="X123" s="26">
        <f>X124+X125+X126+X127+X128+X129</f>
        <v>0</v>
      </c>
      <c r="Y123" s="26">
        <f>Y124+Y125+Y126+Y127+Y128+Y129</f>
        <v>0</v>
      </c>
    </row>
    <row r="124" ht="25.5">
      <c r="A124" s="28" t="s">
        <v>224</v>
      </c>
      <c r="B124" s="29" t="s">
        <v>225</v>
      </c>
      <c r="C124" s="30"/>
      <c r="D124" s="39"/>
      <c r="E124" s="31"/>
      <c r="F124" s="31"/>
      <c r="G124" s="30"/>
      <c r="H124" s="37">
        <v>3501</v>
      </c>
      <c r="I124" s="39"/>
      <c r="J124" s="39"/>
      <c r="K124" s="31"/>
      <c r="L124" s="37">
        <v>2058</v>
      </c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</row>
    <row r="125" ht="21.75" customHeight="1">
      <c r="A125" s="28" t="s">
        <v>226</v>
      </c>
      <c r="B125" s="29" t="s">
        <v>185</v>
      </c>
      <c r="C125" s="30"/>
      <c r="D125" s="39"/>
      <c r="E125" s="31"/>
      <c r="F125" s="31"/>
      <c r="G125" s="30"/>
      <c r="H125" s="43"/>
      <c r="I125" s="39"/>
      <c r="J125" s="39"/>
      <c r="K125" s="31"/>
      <c r="L125" s="57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</row>
    <row r="126" ht="24.75" customHeight="1">
      <c r="A126" s="28" t="s">
        <v>227</v>
      </c>
      <c r="B126" s="29" t="s">
        <v>228</v>
      </c>
      <c r="C126" s="30"/>
      <c r="D126" s="39"/>
      <c r="E126" s="31"/>
      <c r="F126" s="31"/>
      <c r="G126" s="30"/>
      <c r="H126" s="31"/>
      <c r="I126" s="39"/>
      <c r="J126" s="39"/>
      <c r="K126" s="32"/>
      <c r="L126" s="52">
        <v>502</v>
      </c>
      <c r="M126" s="53"/>
      <c r="N126" s="39"/>
      <c r="O126" s="39"/>
      <c r="P126" s="39"/>
      <c r="Q126" s="39"/>
      <c r="R126" s="39"/>
      <c r="S126" s="39"/>
      <c r="T126" s="38">
        <v>619</v>
      </c>
      <c r="U126" s="39"/>
      <c r="V126" s="39"/>
      <c r="W126" s="39"/>
      <c r="X126" s="39"/>
      <c r="Y126" s="39"/>
    </row>
    <row r="127">
      <c r="A127" s="28" t="s">
        <v>229</v>
      </c>
      <c r="B127" s="29" t="s">
        <v>230</v>
      </c>
      <c r="C127" s="30"/>
      <c r="D127" s="39"/>
      <c r="E127" s="31"/>
      <c r="F127" s="31"/>
      <c r="G127" s="30"/>
      <c r="H127" s="31"/>
      <c r="I127" s="39"/>
      <c r="J127" s="39"/>
      <c r="K127" s="32"/>
      <c r="L127" s="62"/>
      <c r="M127" s="53"/>
      <c r="N127" s="39"/>
      <c r="O127" s="39"/>
      <c r="P127" s="39"/>
      <c r="Q127" s="39"/>
      <c r="R127" s="39"/>
      <c r="S127" s="39"/>
      <c r="T127" s="44"/>
      <c r="U127" s="39"/>
      <c r="V127" s="39"/>
      <c r="W127" s="39"/>
      <c r="X127" s="39"/>
      <c r="Y127" s="39"/>
    </row>
    <row r="128">
      <c r="A128" s="28" t="s">
        <v>231</v>
      </c>
      <c r="B128" s="29" t="s">
        <v>232</v>
      </c>
      <c r="C128" s="30"/>
      <c r="D128" s="39"/>
      <c r="E128" s="31"/>
      <c r="F128" s="31"/>
      <c r="G128" s="30"/>
      <c r="H128" s="31"/>
      <c r="I128" s="39"/>
      <c r="J128" s="39"/>
      <c r="K128" s="31"/>
      <c r="L128" s="43">
        <v>415</v>
      </c>
      <c r="M128" s="39"/>
      <c r="N128" s="39"/>
      <c r="O128" s="39"/>
      <c r="P128" s="39"/>
      <c r="Q128" s="39"/>
      <c r="R128" s="39"/>
      <c r="S128" s="39"/>
      <c r="T128" s="39">
        <v>600</v>
      </c>
      <c r="U128" s="39"/>
      <c r="V128" s="39"/>
      <c r="W128" s="39"/>
      <c r="X128" s="39"/>
      <c r="Y128" s="39"/>
    </row>
    <row r="129">
      <c r="A129" s="28" t="s">
        <v>233</v>
      </c>
      <c r="B129" s="29" t="s">
        <v>234</v>
      </c>
      <c r="C129" s="30"/>
      <c r="D129" s="39"/>
      <c r="E129" s="31"/>
      <c r="F129" s="31"/>
      <c r="G129" s="30"/>
      <c r="H129" s="31">
        <v>1450</v>
      </c>
      <c r="I129" s="39"/>
      <c r="J129" s="39"/>
      <c r="K129" s="31"/>
      <c r="L129" s="31">
        <v>284</v>
      </c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</row>
    <row r="130">
      <c r="A130" s="24">
        <v>13</v>
      </c>
      <c r="B130" s="25" t="s">
        <v>235</v>
      </c>
      <c r="C130" s="26">
        <f>C131+C132+C133+C134</f>
        <v>0</v>
      </c>
      <c r="D130" s="26">
        <f>D131+D132+D133+D134</f>
        <v>0</v>
      </c>
      <c r="E130" s="26">
        <f>E131+E132+E133+E134</f>
        <v>0</v>
      </c>
      <c r="F130" s="26">
        <f>F131+F132+F133+F134</f>
        <v>0</v>
      </c>
      <c r="G130" s="26">
        <f>G131+G132+G133+G134</f>
        <v>0</v>
      </c>
      <c r="H130" s="26">
        <f>H131+H132+H133+H134</f>
        <v>3079</v>
      </c>
      <c r="I130" s="26">
        <f>I131+I132+I133+I134</f>
        <v>0</v>
      </c>
      <c r="J130" s="26">
        <f>J131+J132+J133+J134</f>
        <v>0</v>
      </c>
      <c r="K130" s="26">
        <f>K131+K132+K133+K134</f>
        <v>0</v>
      </c>
      <c r="L130" s="26">
        <f>L131+L132+L133+L134</f>
        <v>3811</v>
      </c>
      <c r="M130" s="26">
        <f>M131+M132+M133+M134</f>
        <v>0</v>
      </c>
      <c r="N130" s="26">
        <f>N131+N132+N133+N134</f>
        <v>0</v>
      </c>
      <c r="O130" s="26">
        <f>O131+O132+O133+O134</f>
        <v>0</v>
      </c>
      <c r="P130" s="26">
        <f>P131+P132+P133+P134</f>
        <v>0</v>
      </c>
      <c r="Q130" s="26">
        <f>Q131+Q132+Q133+Q134</f>
        <v>0</v>
      </c>
      <c r="R130" s="26">
        <f>R131+R132+R133+R134</f>
        <v>0</v>
      </c>
      <c r="S130" s="26">
        <f>S131+S132+S133+S134</f>
        <v>0</v>
      </c>
      <c r="T130" s="26">
        <f>T131+T132+T133+T134</f>
        <v>2423</v>
      </c>
      <c r="U130" s="26">
        <f>U131+U132+U133+U134</f>
        <v>0</v>
      </c>
      <c r="V130" s="26">
        <f>V131+V132+V133+V134</f>
        <v>0</v>
      </c>
      <c r="W130" s="26">
        <f>W131+W132+W133+W134</f>
        <v>0</v>
      </c>
      <c r="X130" s="26">
        <f>X131+X132+X133+X134</f>
        <v>0</v>
      </c>
      <c r="Y130" s="26">
        <f>Y131+Y132+Y133+Y134</f>
        <v>0</v>
      </c>
    </row>
    <row r="131">
      <c r="A131" s="28" t="s">
        <v>236</v>
      </c>
      <c r="B131" s="29" t="s">
        <v>89</v>
      </c>
      <c r="C131" s="30"/>
      <c r="D131" s="39"/>
      <c r="E131" s="31"/>
      <c r="F131" s="31"/>
      <c r="G131" s="30"/>
      <c r="H131" s="31">
        <v>2058</v>
      </c>
      <c r="I131" s="39"/>
      <c r="J131" s="39"/>
      <c r="K131" s="31"/>
      <c r="L131" s="31">
        <v>1816</v>
      </c>
      <c r="M131" s="39"/>
      <c r="N131" s="39"/>
      <c r="O131" s="39"/>
      <c r="P131" s="39"/>
      <c r="Q131" s="39"/>
      <c r="R131" s="39"/>
      <c r="S131" s="39"/>
      <c r="T131" s="39">
        <v>1938</v>
      </c>
      <c r="U131" s="39"/>
      <c r="V131" s="39"/>
      <c r="W131" s="39"/>
      <c r="X131" s="39"/>
      <c r="Y131" s="39"/>
    </row>
    <row r="132">
      <c r="A132" s="28" t="s">
        <v>237</v>
      </c>
      <c r="B132" s="29" t="s">
        <v>238</v>
      </c>
      <c r="C132" s="30"/>
      <c r="D132" s="39"/>
      <c r="E132" s="31"/>
      <c r="F132" s="31"/>
      <c r="G132" s="30"/>
      <c r="H132" s="31">
        <v>650</v>
      </c>
      <c r="I132" s="39"/>
      <c r="J132" s="39"/>
      <c r="K132" s="31"/>
      <c r="L132" s="31">
        <v>927</v>
      </c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</row>
    <row r="133" ht="25.5">
      <c r="A133" s="28" t="s">
        <v>239</v>
      </c>
      <c r="B133" s="29" t="s">
        <v>240</v>
      </c>
      <c r="C133" s="30"/>
      <c r="D133" s="39"/>
      <c r="E133" s="31"/>
      <c r="F133" s="31"/>
      <c r="G133" s="30"/>
      <c r="H133" s="31">
        <v>306</v>
      </c>
      <c r="I133" s="39"/>
      <c r="J133" s="39"/>
      <c r="K133" s="31"/>
      <c r="L133" s="31">
        <v>900</v>
      </c>
      <c r="M133" s="39"/>
      <c r="N133" s="39"/>
      <c r="O133" s="39"/>
      <c r="P133" s="39"/>
      <c r="Q133" s="39"/>
      <c r="R133" s="39"/>
      <c r="S133" s="39"/>
      <c r="T133" s="39">
        <v>456</v>
      </c>
      <c r="U133" s="39"/>
      <c r="V133" s="39"/>
      <c r="W133" s="39"/>
      <c r="X133" s="39"/>
      <c r="Y133" s="39"/>
    </row>
    <row r="134" ht="25.5">
      <c r="A134" s="28" t="s">
        <v>241</v>
      </c>
      <c r="B134" s="29" t="s">
        <v>242</v>
      </c>
      <c r="C134" s="30"/>
      <c r="D134" s="39"/>
      <c r="E134" s="31"/>
      <c r="F134" s="31"/>
      <c r="G134" s="30"/>
      <c r="H134" s="31">
        <v>65</v>
      </c>
      <c r="I134" s="39"/>
      <c r="J134" s="39"/>
      <c r="K134" s="31"/>
      <c r="L134" s="31">
        <v>168</v>
      </c>
      <c r="M134" s="39"/>
      <c r="N134" s="39"/>
      <c r="O134" s="39"/>
      <c r="P134" s="39"/>
      <c r="Q134" s="39"/>
      <c r="R134" s="39"/>
      <c r="S134" s="39"/>
      <c r="T134" s="39">
        <v>29</v>
      </c>
      <c r="U134" s="39"/>
      <c r="V134" s="39"/>
      <c r="W134" s="39"/>
      <c r="X134" s="39"/>
      <c r="Y134" s="39"/>
    </row>
    <row r="135">
      <c r="A135" s="24">
        <v>14</v>
      </c>
      <c r="B135" s="25" t="s">
        <v>243</v>
      </c>
      <c r="C135" s="26">
        <f>C136+C137+C138+C139+C140+C141+C142+C143+C144+C145</f>
        <v>0</v>
      </c>
      <c r="D135" s="26">
        <f>D136+D137+D138+D139+D140+D141+D142+D143+D144+D145</f>
        <v>0</v>
      </c>
      <c r="E135" s="26">
        <f>E136+E137+E138+E139+E140+E141+E142+E143+E144+E145</f>
        <v>253</v>
      </c>
      <c r="F135" s="26">
        <f>F136+F137+F138+F139+F140+F141+F142+F143+F144+F145</f>
        <v>2466</v>
      </c>
      <c r="G135" s="26">
        <f>G136+G137+G138+G139+G140+G141+G142+G143+G144+G145</f>
        <v>0</v>
      </c>
      <c r="H135" s="26">
        <f>H136+H137+H138+H139+H140+H141+H142+H143+H144+H145</f>
        <v>2069</v>
      </c>
      <c r="I135" s="26">
        <f>I136+I137+I138+I139+I140+I141+I142+I143+I144+I145</f>
        <v>0</v>
      </c>
      <c r="J135" s="26">
        <f>J136+J137+J138+J139+J140+J141+J142+J143+J144+J145</f>
        <v>0</v>
      </c>
      <c r="K135" s="26">
        <f>K136+K137+K138+K139+K140+K141+K142+K143+K144+K145</f>
        <v>0</v>
      </c>
      <c r="L135" s="26">
        <f>L136+L137+L138+L139+L140+L141+L142+L143+L144+L145</f>
        <v>26660</v>
      </c>
      <c r="M135" s="26">
        <f>M136+M137+M138+M139+M140+M141+M142+M143+M144+M145</f>
        <v>0</v>
      </c>
      <c r="N135" s="26">
        <f>N136+N137+N138+N139+N140+N141+N142+N143+N144+N145</f>
        <v>0</v>
      </c>
      <c r="O135" s="26">
        <f>O136+O137+O138+O139+O140+O141+O142+O143+O144+O145</f>
        <v>0</v>
      </c>
      <c r="P135" s="26">
        <f>P136+P137+P138+P139+P140+P141+P142+P143+P144+P145</f>
        <v>0</v>
      </c>
      <c r="Q135" s="26">
        <f>Q136+Q137+Q138+Q139+Q140+Q141+Q142+Q143+Q144+Q145</f>
        <v>0</v>
      </c>
      <c r="R135" s="26">
        <f>R136+R137+R138+R139+R140+R141+R142+R143+R144+R145</f>
        <v>0</v>
      </c>
      <c r="S135" s="26">
        <f>S136+S137+S138+S139+S140+S141+S142+S143+S144+S145</f>
        <v>0</v>
      </c>
      <c r="T135" s="26">
        <f>T136+T137+T138+T139+T140+T141+T142+T143+T144+T145</f>
        <v>4101</v>
      </c>
      <c r="U135" s="26">
        <f>U136+U137+U138+U139+U140+U141+U142+U143+U144+U145</f>
        <v>0</v>
      </c>
      <c r="V135" s="26">
        <f>V136+V137+V138+V139+V140+V141+V142+V143+V144+V145</f>
        <v>0</v>
      </c>
      <c r="W135" s="26">
        <f>W136+W137+W138+W139+W140+W141+W142+W143+W144+W145</f>
        <v>219</v>
      </c>
      <c r="X135" s="26">
        <f>X136+X137+X138+X139+X140+X141+X142+X143+X144+X145</f>
        <v>0</v>
      </c>
      <c r="Y135" s="26">
        <f>Y136+Y137+Y138+Y139+Y140+Y141+Y142+Y143+Y144+Y145</f>
        <v>0</v>
      </c>
    </row>
    <row r="136">
      <c r="A136" s="28" t="s">
        <v>244</v>
      </c>
      <c r="B136" s="29" t="s">
        <v>89</v>
      </c>
      <c r="C136" s="30"/>
      <c r="D136" s="39"/>
      <c r="E136" s="31"/>
      <c r="F136" s="31">
        <v>2155</v>
      </c>
      <c r="G136" s="30"/>
      <c r="H136" s="31">
        <v>700</v>
      </c>
      <c r="I136" s="39"/>
      <c r="J136" s="39"/>
      <c r="K136" s="31"/>
      <c r="L136" s="37">
        <v>13715</v>
      </c>
      <c r="M136" s="39"/>
      <c r="N136" s="39"/>
      <c r="O136" s="39"/>
      <c r="P136" s="39"/>
      <c r="Q136" s="39"/>
      <c r="R136" s="39"/>
      <c r="S136" s="39"/>
      <c r="T136" s="39">
        <v>2150</v>
      </c>
      <c r="U136" s="39"/>
      <c r="V136" s="39"/>
      <c r="W136" s="39"/>
      <c r="X136" s="39"/>
      <c r="Y136" s="39"/>
    </row>
    <row r="137">
      <c r="A137" s="28" t="s">
        <v>245</v>
      </c>
      <c r="B137" s="29" t="s">
        <v>246</v>
      </c>
      <c r="C137" s="30"/>
      <c r="D137" s="39"/>
      <c r="E137" s="31"/>
      <c r="F137" s="37">
        <v>191</v>
      </c>
      <c r="G137" s="30"/>
      <c r="H137" s="37">
        <v>92</v>
      </c>
      <c r="I137" s="39"/>
      <c r="J137" s="39"/>
      <c r="K137" s="32"/>
      <c r="L137" s="52">
        <v>4215</v>
      </c>
      <c r="M137" s="53"/>
      <c r="N137" s="39"/>
      <c r="O137" s="39"/>
      <c r="P137" s="39"/>
      <c r="Q137" s="39"/>
      <c r="R137" s="39"/>
      <c r="S137" s="39"/>
      <c r="T137" s="39"/>
      <c r="U137" s="39"/>
      <c r="V137" s="39"/>
      <c r="W137" s="38">
        <v>219</v>
      </c>
      <c r="X137" s="39"/>
      <c r="Y137" s="39"/>
    </row>
    <row r="138">
      <c r="A138" s="28" t="s">
        <v>247</v>
      </c>
      <c r="B138" s="29" t="s">
        <v>248</v>
      </c>
      <c r="C138" s="30"/>
      <c r="D138" s="39"/>
      <c r="E138" s="31"/>
      <c r="F138" s="43"/>
      <c r="G138" s="30"/>
      <c r="H138" s="43"/>
      <c r="I138" s="39"/>
      <c r="J138" s="39"/>
      <c r="K138" s="32"/>
      <c r="L138" s="62"/>
      <c r="M138" s="53"/>
      <c r="N138" s="39"/>
      <c r="O138" s="39"/>
      <c r="P138" s="39"/>
      <c r="Q138" s="39"/>
      <c r="R138" s="39"/>
      <c r="S138" s="39"/>
      <c r="T138" s="39"/>
      <c r="U138" s="39"/>
      <c r="V138" s="39"/>
      <c r="W138" s="44"/>
      <c r="X138" s="39"/>
      <c r="Y138" s="39"/>
    </row>
    <row r="139">
      <c r="A139" s="28" t="s">
        <v>249</v>
      </c>
      <c r="B139" s="29" t="s">
        <v>250</v>
      </c>
      <c r="C139" s="30"/>
      <c r="D139" s="39"/>
      <c r="E139" s="31"/>
      <c r="F139" s="31"/>
      <c r="G139" s="30"/>
      <c r="H139" s="31"/>
      <c r="I139" s="39"/>
      <c r="J139" s="39"/>
      <c r="K139" s="31"/>
      <c r="L139" s="57">
        <v>2922</v>
      </c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</row>
    <row r="140">
      <c r="A140" s="28" t="s">
        <v>251</v>
      </c>
      <c r="B140" s="29" t="s">
        <v>252</v>
      </c>
      <c r="C140" s="30"/>
      <c r="D140" s="39"/>
      <c r="E140" s="31"/>
      <c r="F140" s="31"/>
      <c r="G140" s="30"/>
      <c r="H140" s="31"/>
      <c r="I140" s="39"/>
      <c r="J140" s="39"/>
      <c r="K140" s="31"/>
      <c r="L140" s="57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</row>
    <row r="141">
      <c r="A141" s="28" t="s">
        <v>253</v>
      </c>
      <c r="B141" s="29" t="s">
        <v>254</v>
      </c>
      <c r="C141" s="30"/>
      <c r="D141" s="39"/>
      <c r="E141" s="31"/>
      <c r="F141" s="31"/>
      <c r="G141" s="30"/>
      <c r="H141" s="31"/>
      <c r="I141" s="39"/>
      <c r="J141" s="39"/>
      <c r="K141" s="31"/>
      <c r="L141" s="43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</row>
    <row r="142">
      <c r="A142" s="28" t="s">
        <v>255</v>
      </c>
      <c r="B142" s="29" t="s">
        <v>256</v>
      </c>
      <c r="C142" s="30"/>
      <c r="D142" s="39"/>
      <c r="E142" s="31"/>
      <c r="F142" s="31"/>
      <c r="G142" s="30"/>
      <c r="H142" s="31">
        <v>1012</v>
      </c>
      <c r="I142" s="39"/>
      <c r="J142" s="39"/>
      <c r="K142" s="31"/>
      <c r="L142" s="31">
        <v>4303</v>
      </c>
      <c r="M142" s="39"/>
      <c r="N142" s="39"/>
      <c r="O142" s="39"/>
      <c r="P142" s="39"/>
      <c r="Q142" s="39"/>
      <c r="R142" s="39"/>
      <c r="S142" s="39"/>
      <c r="T142" s="39">
        <v>1139</v>
      </c>
      <c r="U142" s="39"/>
      <c r="V142" s="39"/>
      <c r="W142" s="39"/>
      <c r="X142" s="39"/>
      <c r="Y142" s="39"/>
    </row>
    <row r="143" ht="25.5">
      <c r="A143" s="28" t="s">
        <v>257</v>
      </c>
      <c r="B143" s="29" t="s">
        <v>258</v>
      </c>
      <c r="C143" s="30"/>
      <c r="D143" s="39"/>
      <c r="E143" s="31">
        <v>253</v>
      </c>
      <c r="F143" s="31">
        <v>97</v>
      </c>
      <c r="G143" s="30"/>
      <c r="H143" s="31">
        <v>265</v>
      </c>
      <c r="I143" s="39"/>
      <c r="J143" s="39"/>
      <c r="K143" s="31"/>
      <c r="L143" s="31">
        <v>1049</v>
      </c>
      <c r="M143" s="39"/>
      <c r="N143" s="39"/>
      <c r="O143" s="39"/>
      <c r="P143" s="39"/>
      <c r="Q143" s="39"/>
      <c r="R143" s="39"/>
      <c r="S143" s="39"/>
      <c r="T143" s="39">
        <v>168</v>
      </c>
      <c r="U143" s="39"/>
      <c r="V143" s="39"/>
      <c r="W143" s="39"/>
      <c r="X143" s="39"/>
      <c r="Y143" s="39"/>
    </row>
    <row r="144">
      <c r="A144" s="28" t="s">
        <v>259</v>
      </c>
      <c r="B144" s="29" t="s">
        <v>260</v>
      </c>
      <c r="C144" s="30"/>
      <c r="D144" s="39"/>
      <c r="E144" s="31"/>
      <c r="F144" s="31"/>
      <c r="G144" s="30"/>
      <c r="H144" s="31"/>
      <c r="I144" s="39"/>
      <c r="J144" s="39"/>
      <c r="K144" s="31"/>
      <c r="L144" s="31">
        <v>263</v>
      </c>
      <c r="M144" s="39"/>
      <c r="N144" s="39"/>
      <c r="O144" s="39"/>
      <c r="P144" s="39"/>
      <c r="Q144" s="39"/>
      <c r="R144" s="39"/>
      <c r="S144" s="39"/>
      <c r="T144" s="39">
        <v>644</v>
      </c>
      <c r="U144" s="39"/>
      <c r="V144" s="39"/>
      <c r="W144" s="39"/>
      <c r="X144" s="39"/>
      <c r="Y144" s="39"/>
    </row>
    <row r="145">
      <c r="A145" s="28" t="s">
        <v>261</v>
      </c>
      <c r="B145" s="29" t="s">
        <v>262</v>
      </c>
      <c r="C145" s="30"/>
      <c r="D145" s="39"/>
      <c r="E145" s="31"/>
      <c r="F145" s="31">
        <v>23</v>
      </c>
      <c r="G145" s="30"/>
      <c r="H145" s="31"/>
      <c r="I145" s="39"/>
      <c r="J145" s="39"/>
      <c r="K145" s="31"/>
      <c r="L145" s="31">
        <v>193</v>
      </c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</row>
    <row r="146">
      <c r="A146" s="24">
        <v>15</v>
      </c>
      <c r="B146" s="25" t="s">
        <v>263</v>
      </c>
      <c r="C146" s="26">
        <f>C147+C148</f>
        <v>0</v>
      </c>
      <c r="D146" s="26">
        <f>D147+D148</f>
        <v>0</v>
      </c>
      <c r="E146" s="26">
        <f>E147+E148</f>
        <v>0</v>
      </c>
      <c r="F146" s="26">
        <f>F147+F148</f>
        <v>2207</v>
      </c>
      <c r="G146" s="26">
        <f>G147+G148</f>
        <v>0</v>
      </c>
      <c r="H146" s="26">
        <f>H147+H148</f>
        <v>10333</v>
      </c>
      <c r="I146" s="26">
        <f>I147+I148</f>
        <v>0</v>
      </c>
      <c r="J146" s="26">
        <f>J147+J148</f>
        <v>0</v>
      </c>
      <c r="K146" s="26">
        <f>K147+K148</f>
        <v>0</v>
      </c>
      <c r="L146" s="26">
        <f>L147+L148</f>
        <v>5031</v>
      </c>
      <c r="M146" s="26">
        <f>M147+M148</f>
        <v>0</v>
      </c>
      <c r="N146" s="26">
        <f>N147+N148</f>
        <v>0</v>
      </c>
      <c r="O146" s="26">
        <f>O147+O148</f>
        <v>0</v>
      </c>
      <c r="P146" s="26">
        <f>P147+P148</f>
        <v>0</v>
      </c>
      <c r="Q146" s="26">
        <f>Q147+Q148</f>
        <v>0</v>
      </c>
      <c r="R146" s="26">
        <f>R147+R148</f>
        <v>0</v>
      </c>
      <c r="S146" s="26">
        <f>S147+S148</f>
        <v>0</v>
      </c>
      <c r="T146" s="26">
        <f>T147+T148</f>
        <v>8899</v>
      </c>
      <c r="U146" s="26">
        <f>U147+U148</f>
        <v>0</v>
      </c>
      <c r="V146" s="26">
        <f>V147+V148</f>
        <v>0</v>
      </c>
      <c r="W146" s="26">
        <f>W147+W148</f>
        <v>0</v>
      </c>
      <c r="X146" s="26">
        <f>X147+X148</f>
        <v>0</v>
      </c>
      <c r="Y146" s="26">
        <f>Y147+Y148</f>
        <v>0</v>
      </c>
    </row>
    <row r="147">
      <c r="A147" s="28" t="s">
        <v>264</v>
      </c>
      <c r="B147" s="29" t="s">
        <v>265</v>
      </c>
      <c r="C147" s="30"/>
      <c r="D147" s="39"/>
      <c r="E147" s="31"/>
      <c r="F147" s="31">
        <v>2207</v>
      </c>
      <c r="G147" s="30"/>
      <c r="H147" s="31">
        <v>10147</v>
      </c>
      <c r="I147" s="39"/>
      <c r="J147" s="39"/>
      <c r="K147" s="31"/>
      <c r="L147" s="31">
        <v>4706</v>
      </c>
      <c r="M147" s="39"/>
      <c r="N147" s="39"/>
      <c r="O147" s="39"/>
      <c r="P147" s="39"/>
      <c r="Q147" s="39"/>
      <c r="R147" s="39"/>
      <c r="S147" s="39"/>
      <c r="T147" s="39">
        <v>8797</v>
      </c>
      <c r="U147" s="39"/>
      <c r="V147" s="26"/>
      <c r="W147" s="39"/>
      <c r="X147" s="39"/>
      <c r="Y147" s="39"/>
    </row>
    <row r="148">
      <c r="A148" s="28" t="s">
        <v>266</v>
      </c>
      <c r="B148" s="29" t="s">
        <v>267</v>
      </c>
      <c r="C148" s="30"/>
      <c r="D148" s="39"/>
      <c r="E148" s="31"/>
      <c r="F148" s="31"/>
      <c r="G148" s="30"/>
      <c r="H148" s="31">
        <v>186</v>
      </c>
      <c r="I148" s="39"/>
      <c r="J148" s="39"/>
      <c r="K148" s="31"/>
      <c r="L148" s="31">
        <v>325</v>
      </c>
      <c r="M148" s="39"/>
      <c r="N148" s="39"/>
      <c r="O148" s="39"/>
      <c r="P148" s="39"/>
      <c r="Q148" s="39"/>
      <c r="R148" s="39"/>
      <c r="S148" s="39"/>
      <c r="T148" s="39">
        <v>102</v>
      </c>
      <c r="U148" s="39"/>
      <c r="V148" s="26"/>
      <c r="W148" s="39"/>
      <c r="X148" s="39"/>
      <c r="Y148" s="39"/>
    </row>
    <row r="149">
      <c r="A149" s="24">
        <v>16</v>
      </c>
      <c r="B149" s="25" t="s">
        <v>268</v>
      </c>
      <c r="C149" s="26">
        <f>C150+C151+C152+C153+C154+C155+C156+C157</f>
        <v>169</v>
      </c>
      <c r="D149" s="26">
        <f>D150+D151+D152+D153+D154+D155+D156+D157</f>
        <v>0</v>
      </c>
      <c r="E149" s="26">
        <f>E150+E151+E152+E153+E154+E155+E156+E157</f>
        <v>2443</v>
      </c>
      <c r="F149" s="26">
        <f>F150+F151+F152+F153+F154+F155+F156+F157</f>
        <v>1464</v>
      </c>
      <c r="G149" s="26">
        <f>G150+G151+G152+G153+G154+G155+G156+G157</f>
        <v>0</v>
      </c>
      <c r="H149" s="26">
        <f>H150+H151+H152+H153+H154+H155+H156+H157</f>
        <v>0</v>
      </c>
      <c r="I149" s="26">
        <f>I150+I151+I152+I153+I154+I155+I156+I157</f>
        <v>0</v>
      </c>
      <c r="J149" s="26">
        <f>J150+J151+J152+J153+J154+J155+J156+J157</f>
        <v>0</v>
      </c>
      <c r="K149" s="26">
        <f>K150+K151+K152+K153+K154+K155+K156+K157</f>
        <v>5216</v>
      </c>
      <c r="L149" s="26">
        <f>L150+L151+L152+L153+L154+L155+L156+L157</f>
        <v>9299</v>
      </c>
      <c r="M149" s="26">
        <f>M150+M151+M152+M153+M154+M155+M156+M157</f>
        <v>0</v>
      </c>
      <c r="N149" s="26">
        <f>N150+N151+N152+N153+N154+N155+N156+N157</f>
        <v>0</v>
      </c>
      <c r="O149" s="26">
        <f>O150+O151+O152+O153+O154+O155+O156+O157</f>
        <v>0</v>
      </c>
      <c r="P149" s="26">
        <f>P150+P151+P152+P153+P154+P155+P156+P157</f>
        <v>0</v>
      </c>
      <c r="Q149" s="26">
        <f>Q150+Q151+Q152+Q153+Q154+Q155+Q156+Q157</f>
        <v>0</v>
      </c>
      <c r="R149" s="26">
        <f>R150+R151+R152+R153+R154+R155+R156+R157</f>
        <v>0</v>
      </c>
      <c r="S149" s="26">
        <f>S150+S151+S152+S153+S154+S155+S156+S157</f>
        <v>0</v>
      </c>
      <c r="T149" s="26">
        <f>T150+T151+T152+T153+T154+T155+T156+T157</f>
        <v>163</v>
      </c>
      <c r="U149" s="26">
        <f>U150+U151+U152+U153+U154+U155+U156+U157</f>
        <v>0</v>
      </c>
      <c r="V149" s="26">
        <f>V150+V151</f>
        <v>0</v>
      </c>
      <c r="W149" s="26">
        <f>W150+W151+W152+W153+W154+W155+W156+W157</f>
        <v>154</v>
      </c>
      <c r="X149" s="26">
        <f>X150+X151+X152+X153+X154+X155+X156+X157</f>
        <v>0</v>
      </c>
      <c r="Y149" s="26">
        <f>Y150+Y151+Y152+Y153+Y154+Y155+Y156+Y157</f>
        <v>0</v>
      </c>
    </row>
    <row r="150">
      <c r="A150" s="28" t="s">
        <v>269</v>
      </c>
      <c r="B150" s="29" t="s">
        <v>89</v>
      </c>
      <c r="C150" s="30">
        <v>53</v>
      </c>
      <c r="D150" s="39"/>
      <c r="E150" s="31">
        <v>1840</v>
      </c>
      <c r="F150" s="31">
        <v>271</v>
      </c>
      <c r="G150" s="30"/>
      <c r="H150" s="31"/>
      <c r="I150" s="39"/>
      <c r="J150" s="39"/>
      <c r="K150" s="31">
        <v>3685</v>
      </c>
      <c r="L150" s="31">
        <v>7938</v>
      </c>
      <c r="M150" s="39"/>
      <c r="N150" s="39"/>
      <c r="O150" s="39"/>
      <c r="P150" s="39"/>
      <c r="Q150" s="39"/>
      <c r="R150" s="39"/>
      <c r="S150" s="39"/>
      <c r="T150" s="39">
        <v>138</v>
      </c>
      <c r="U150" s="39"/>
      <c r="V150" s="39"/>
      <c r="W150" s="39">
        <v>154</v>
      </c>
      <c r="X150" s="39"/>
      <c r="Y150" s="39"/>
    </row>
    <row r="151" ht="25.5">
      <c r="A151" s="28" t="s">
        <v>270</v>
      </c>
      <c r="B151" s="29" t="s">
        <v>271</v>
      </c>
      <c r="C151" s="30">
        <v>20</v>
      </c>
      <c r="D151" s="39"/>
      <c r="E151" s="31">
        <v>97</v>
      </c>
      <c r="F151" s="31">
        <v>298</v>
      </c>
      <c r="G151" s="30"/>
      <c r="H151" s="31"/>
      <c r="I151" s="39"/>
      <c r="J151" s="39"/>
      <c r="K151" s="31">
        <v>260</v>
      </c>
      <c r="L151" s="31">
        <v>156</v>
      </c>
      <c r="M151" s="39"/>
      <c r="N151" s="39"/>
      <c r="O151" s="39"/>
      <c r="P151" s="39"/>
      <c r="Q151" s="39"/>
      <c r="R151" s="39"/>
      <c r="S151" s="39"/>
      <c r="T151" s="39">
        <v>25</v>
      </c>
      <c r="U151" s="39"/>
      <c r="V151" s="39"/>
      <c r="W151" s="39"/>
      <c r="X151" s="39"/>
      <c r="Y151" s="39"/>
    </row>
    <row r="152" ht="25.5">
      <c r="A152" s="28" t="s">
        <v>272</v>
      </c>
      <c r="B152" s="29" t="s">
        <v>273</v>
      </c>
      <c r="C152" s="30"/>
      <c r="D152" s="39"/>
      <c r="E152" s="31">
        <v>30</v>
      </c>
      <c r="F152" s="31"/>
      <c r="G152" s="30"/>
      <c r="H152" s="31"/>
      <c r="I152" s="39"/>
      <c r="J152" s="39"/>
      <c r="K152" s="31">
        <v>210</v>
      </c>
      <c r="L152" s="31">
        <v>164</v>
      </c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</row>
    <row r="153" ht="25.5">
      <c r="A153" s="28" t="s">
        <v>274</v>
      </c>
      <c r="B153" s="29" t="s">
        <v>275</v>
      </c>
      <c r="C153" s="30"/>
      <c r="D153" s="39"/>
      <c r="E153" s="31"/>
      <c r="F153" s="31"/>
      <c r="G153" s="30"/>
      <c r="H153" s="31"/>
      <c r="I153" s="39"/>
      <c r="J153" s="39"/>
      <c r="K153" s="31">
        <v>161</v>
      </c>
      <c r="L153" s="31">
        <v>265</v>
      </c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</row>
    <row r="154">
      <c r="A154" s="28" t="s">
        <v>276</v>
      </c>
      <c r="B154" s="29" t="s">
        <v>277</v>
      </c>
      <c r="C154" s="30">
        <v>96</v>
      </c>
      <c r="D154" s="39"/>
      <c r="E154" s="31">
        <v>177</v>
      </c>
      <c r="F154" s="31">
        <v>680</v>
      </c>
      <c r="G154" s="30"/>
      <c r="H154" s="31"/>
      <c r="I154" s="39"/>
      <c r="J154" s="39"/>
      <c r="K154" s="31">
        <v>688</v>
      </c>
      <c r="L154" s="31">
        <v>544</v>
      </c>
      <c r="M154" s="39"/>
      <c r="N154" s="39"/>
      <c r="O154" s="39"/>
      <c r="P154" s="39"/>
      <c r="Q154" s="39"/>
      <c r="R154" s="39"/>
      <c r="S154" s="39"/>
      <c r="T154" s="39"/>
      <c r="U154" s="39"/>
      <c r="V154" s="39" t="s">
        <v>278</v>
      </c>
      <c r="W154" s="39"/>
      <c r="X154" s="39"/>
      <c r="Y154" s="39"/>
    </row>
    <row r="155">
      <c r="A155" s="28" t="s">
        <v>279</v>
      </c>
      <c r="B155" s="29" t="s">
        <v>280</v>
      </c>
      <c r="C155" s="30"/>
      <c r="D155" s="39"/>
      <c r="E155" s="31">
        <v>35</v>
      </c>
      <c r="F155" s="31">
        <v>80</v>
      </c>
      <c r="G155" s="30"/>
      <c r="H155" s="31"/>
      <c r="I155" s="39"/>
      <c r="J155" s="39"/>
      <c r="K155" s="31"/>
      <c r="L155" s="31">
        <v>90</v>
      </c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</row>
    <row r="156">
      <c r="A156" s="28" t="s">
        <v>281</v>
      </c>
      <c r="B156" s="29" t="s">
        <v>282</v>
      </c>
      <c r="C156" s="30"/>
      <c r="D156" s="39"/>
      <c r="E156" s="31">
        <v>219</v>
      </c>
      <c r="F156" s="31"/>
      <c r="G156" s="30"/>
      <c r="H156" s="31"/>
      <c r="I156" s="39"/>
      <c r="J156" s="39"/>
      <c r="K156" s="31">
        <v>128</v>
      </c>
      <c r="L156" s="31">
        <v>77</v>
      </c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</row>
    <row r="157">
      <c r="A157" s="28" t="s">
        <v>283</v>
      </c>
      <c r="B157" s="29" t="s">
        <v>284</v>
      </c>
      <c r="C157" s="30"/>
      <c r="D157" s="39"/>
      <c r="E157" s="31">
        <v>45</v>
      </c>
      <c r="F157" s="31">
        <v>135</v>
      </c>
      <c r="G157" s="30"/>
      <c r="H157" s="31"/>
      <c r="I157" s="39"/>
      <c r="J157" s="39"/>
      <c r="K157" s="31">
        <v>84</v>
      </c>
      <c r="L157" s="31">
        <v>65</v>
      </c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</row>
    <row r="158">
      <c r="A158" s="24">
        <v>17</v>
      </c>
      <c r="B158" s="25" t="s">
        <v>285</v>
      </c>
      <c r="C158" s="26">
        <f>C159+C160+C161+C162+C163+C164</f>
        <v>214</v>
      </c>
      <c r="D158" s="26">
        <f>D159+D160+D161+D162+D163+D164</f>
        <v>0</v>
      </c>
      <c r="E158" s="26">
        <f>E159+E160+E161+E162+E163+E164</f>
        <v>1219</v>
      </c>
      <c r="F158" s="26">
        <f>F159+F160+F161+F162+F163+F164</f>
        <v>32</v>
      </c>
      <c r="G158" s="26">
        <f>G159+G160+G161+G162+G163+G164</f>
        <v>0</v>
      </c>
      <c r="H158" s="26">
        <f>H159+H160+H161+H162+H163+H164</f>
        <v>0</v>
      </c>
      <c r="I158" s="26">
        <f>I159+I160+I161+I162+I163+I164</f>
        <v>0</v>
      </c>
      <c r="J158" s="26">
        <f>J159+J160+J161+J162+J163+J164</f>
        <v>0</v>
      </c>
      <c r="K158" s="26">
        <f>K159+K160+K161+K162+K163+K164</f>
        <v>5504</v>
      </c>
      <c r="L158" s="26">
        <f>L159+L160+L161+L162+L163+L164</f>
        <v>1706</v>
      </c>
      <c r="M158" s="26">
        <f>M159+M160+M161+M162+M163+M164</f>
        <v>0</v>
      </c>
      <c r="N158" s="26">
        <f>N159+N160+N161+N162+N163+N164</f>
        <v>0</v>
      </c>
      <c r="O158" s="26">
        <f>O159+O160+O161+O162+O163+O164</f>
        <v>0</v>
      </c>
      <c r="P158" s="26">
        <f>P159+P160+P161+P162+P163+P164</f>
        <v>0</v>
      </c>
      <c r="Q158" s="26">
        <f>Q159+Q160+Q161+Q162+Q163+Q164</f>
        <v>0</v>
      </c>
      <c r="R158" s="26">
        <f>R159+R160+R161+R162+R163+R164</f>
        <v>0</v>
      </c>
      <c r="S158" s="26">
        <f>S159+S160+S161+S162+S163+S164</f>
        <v>0</v>
      </c>
      <c r="T158" s="26">
        <f>T159+T160+T161+T162+T163+T164</f>
        <v>455</v>
      </c>
      <c r="U158" s="26">
        <f>U159+U160+U161+U162+U163+U164</f>
        <v>0</v>
      </c>
      <c r="V158" s="26">
        <f>V159+V160+V161+V162+V163+V164</f>
        <v>0</v>
      </c>
      <c r="W158" s="26">
        <f>W159+W160+W161+W162+W163+W164</f>
        <v>0</v>
      </c>
      <c r="X158" s="26">
        <f>X159+X160+X161+X162+X163+X164</f>
        <v>0</v>
      </c>
      <c r="Y158" s="26">
        <f>Y159+Y160+Y161+Y162+Y163+Y164</f>
        <v>0</v>
      </c>
    </row>
    <row r="159" ht="25.5">
      <c r="A159" s="28" t="s">
        <v>286</v>
      </c>
      <c r="B159" s="29" t="s">
        <v>287</v>
      </c>
      <c r="C159" s="30">
        <v>67</v>
      </c>
      <c r="D159" s="39"/>
      <c r="E159" s="31"/>
      <c r="F159" s="31"/>
      <c r="G159" s="30"/>
      <c r="H159" s="31"/>
      <c r="I159" s="39"/>
      <c r="J159" s="39"/>
      <c r="K159" s="31">
        <v>916</v>
      </c>
      <c r="L159" s="31">
        <v>227</v>
      </c>
      <c r="M159" s="39"/>
      <c r="N159" s="39"/>
      <c r="O159" s="39"/>
      <c r="P159" s="39"/>
      <c r="Q159" s="39"/>
      <c r="R159" s="39"/>
      <c r="S159" s="39"/>
      <c r="T159" s="39">
        <v>455</v>
      </c>
      <c r="U159" s="39"/>
      <c r="V159" s="39"/>
      <c r="W159" s="39"/>
      <c r="X159" s="39"/>
      <c r="Y159" s="39"/>
    </row>
    <row r="160">
      <c r="A160" s="28" t="s">
        <v>288</v>
      </c>
      <c r="B160" s="29" t="s">
        <v>289</v>
      </c>
      <c r="C160" s="30">
        <v>147</v>
      </c>
      <c r="D160" s="39"/>
      <c r="E160" s="31">
        <v>176</v>
      </c>
      <c r="F160" s="31"/>
      <c r="G160" s="30"/>
      <c r="H160" s="31"/>
      <c r="I160" s="39"/>
      <c r="J160" s="39"/>
      <c r="K160" s="31">
        <v>1460</v>
      </c>
      <c r="L160" s="31">
        <v>219</v>
      </c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</row>
    <row r="161">
      <c r="A161" s="28" t="s">
        <v>290</v>
      </c>
      <c r="B161" s="29" t="s">
        <v>291</v>
      </c>
      <c r="C161" s="30"/>
      <c r="D161" s="39"/>
      <c r="E161" s="31">
        <v>305</v>
      </c>
      <c r="F161" s="31"/>
      <c r="G161" s="30"/>
      <c r="H161" s="31"/>
      <c r="I161" s="39"/>
      <c r="J161" s="39"/>
      <c r="K161" s="31">
        <v>1624</v>
      </c>
      <c r="L161" s="31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</row>
    <row r="162" ht="25.5">
      <c r="A162" s="28" t="s">
        <v>292</v>
      </c>
      <c r="B162" s="29" t="s">
        <v>293</v>
      </c>
      <c r="C162" s="30"/>
      <c r="D162" s="39"/>
      <c r="E162" s="31">
        <v>277</v>
      </c>
      <c r="F162" s="31">
        <v>32</v>
      </c>
      <c r="G162" s="30"/>
      <c r="H162" s="31"/>
      <c r="I162" s="39"/>
      <c r="J162" s="39"/>
      <c r="K162" s="31">
        <v>285</v>
      </c>
      <c r="L162" s="31">
        <v>335</v>
      </c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</row>
    <row r="163" ht="25.5">
      <c r="A163" s="28" t="s">
        <v>294</v>
      </c>
      <c r="B163" s="29" t="s">
        <v>295</v>
      </c>
      <c r="C163" s="30"/>
      <c r="D163" s="39"/>
      <c r="E163" s="31">
        <v>402</v>
      </c>
      <c r="F163" s="31"/>
      <c r="G163" s="30"/>
      <c r="H163" s="31"/>
      <c r="I163" s="39"/>
      <c r="J163" s="39"/>
      <c r="K163" s="31">
        <v>1219</v>
      </c>
      <c r="L163" s="31">
        <v>822</v>
      </c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</row>
    <row r="164">
      <c r="A164" s="28" t="s">
        <v>296</v>
      </c>
      <c r="B164" s="29" t="s">
        <v>297</v>
      </c>
      <c r="C164" s="30"/>
      <c r="D164" s="39"/>
      <c r="E164" s="31">
        <v>59</v>
      </c>
      <c r="F164" s="31"/>
      <c r="G164" s="30"/>
      <c r="H164" s="31"/>
      <c r="I164" s="39"/>
      <c r="J164" s="39"/>
      <c r="K164" s="31"/>
      <c r="L164" s="31">
        <v>103</v>
      </c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</row>
    <row r="165">
      <c r="A165" s="24">
        <v>18</v>
      </c>
      <c r="B165" s="25" t="s">
        <v>298</v>
      </c>
      <c r="C165" s="26">
        <f>C166+C167+C168</f>
        <v>265</v>
      </c>
      <c r="D165" s="26">
        <f>D166+D167+D168</f>
        <v>0</v>
      </c>
      <c r="E165" s="26">
        <f>E166+E167+E168</f>
        <v>287</v>
      </c>
      <c r="F165" s="26">
        <f>F166+F167+F168</f>
        <v>0</v>
      </c>
      <c r="G165" s="26">
        <f>G166+G167+G168</f>
        <v>0</v>
      </c>
      <c r="H165" s="26">
        <f>H166+H167+H168</f>
        <v>0</v>
      </c>
      <c r="I165" s="26">
        <f>I166+I167+I168</f>
        <v>0</v>
      </c>
      <c r="J165" s="26">
        <f>J166+J167+J168</f>
        <v>0</v>
      </c>
      <c r="K165" s="26">
        <f>K166+K167+K168</f>
        <v>2101</v>
      </c>
      <c r="L165" s="26">
        <f>L166+L167+L168</f>
        <v>4460</v>
      </c>
      <c r="M165" s="26">
        <f>M166+M167+M168</f>
        <v>0</v>
      </c>
      <c r="N165" s="26">
        <f>N166+N167+N168</f>
        <v>623</v>
      </c>
      <c r="O165" s="26">
        <f>O166+O167+O168</f>
        <v>0</v>
      </c>
      <c r="P165" s="26">
        <f>P166+P167+P168</f>
        <v>0</v>
      </c>
      <c r="Q165" s="26">
        <f>Q166+Q167+Q168</f>
        <v>781</v>
      </c>
      <c r="R165" s="26">
        <f>R166+R167+R168</f>
        <v>0</v>
      </c>
      <c r="S165" s="26">
        <f>S166+S167+S168</f>
        <v>0</v>
      </c>
      <c r="T165" s="26">
        <f>T166+T167+T168</f>
        <v>4754</v>
      </c>
      <c r="U165" s="26">
        <f>U166+U167+U168</f>
        <v>0</v>
      </c>
      <c r="V165" s="26">
        <f>V166+V167+V168</f>
        <v>0</v>
      </c>
      <c r="W165" s="26">
        <f>W166+W167+W168</f>
        <v>180</v>
      </c>
      <c r="X165" s="26">
        <f>X166+X167+X168</f>
        <v>0</v>
      </c>
      <c r="Y165" s="26">
        <f>Y166+Y167+Y168</f>
        <v>0</v>
      </c>
    </row>
    <row r="166">
      <c r="A166" s="28" t="s">
        <v>299</v>
      </c>
      <c r="B166" s="29" t="s">
        <v>89</v>
      </c>
      <c r="C166" s="30"/>
      <c r="D166" s="39"/>
      <c r="E166" s="31">
        <v>80</v>
      </c>
      <c r="F166" s="31"/>
      <c r="G166" s="30"/>
      <c r="H166" s="31"/>
      <c r="I166" s="39"/>
      <c r="J166" s="39"/>
      <c r="K166" s="31">
        <v>350</v>
      </c>
      <c r="L166" s="31">
        <v>270</v>
      </c>
      <c r="M166" s="39"/>
      <c r="N166" s="39"/>
      <c r="O166" s="39"/>
      <c r="P166" s="39"/>
      <c r="Q166" s="39"/>
      <c r="R166" s="39"/>
      <c r="S166" s="39"/>
      <c r="T166" s="39">
        <v>500</v>
      </c>
      <c r="U166" s="39"/>
      <c r="V166" s="39"/>
      <c r="W166" s="39"/>
      <c r="X166" s="39"/>
      <c r="Y166" s="39"/>
    </row>
    <row r="167">
      <c r="A167" s="28" t="s">
        <v>300</v>
      </c>
      <c r="B167" s="29" t="s">
        <v>301</v>
      </c>
      <c r="C167" s="30">
        <v>265</v>
      </c>
      <c r="D167" s="39"/>
      <c r="E167" s="31">
        <v>207</v>
      </c>
      <c r="F167" s="31"/>
      <c r="G167" s="30"/>
      <c r="H167" s="31"/>
      <c r="I167" s="39"/>
      <c r="J167" s="39"/>
      <c r="K167" s="31">
        <v>1680</v>
      </c>
      <c r="L167" s="31">
        <v>3780</v>
      </c>
      <c r="M167" s="39"/>
      <c r="N167" s="39">
        <v>623</v>
      </c>
      <c r="O167" s="39"/>
      <c r="P167" s="39"/>
      <c r="Q167" s="39">
        <v>781</v>
      </c>
      <c r="R167" s="39"/>
      <c r="S167" s="39"/>
      <c r="T167" s="39">
        <v>4150</v>
      </c>
      <c r="U167" s="39"/>
      <c r="V167" s="39"/>
      <c r="W167" s="39">
        <v>180</v>
      </c>
      <c r="X167" s="39"/>
      <c r="Y167" s="39"/>
    </row>
    <row r="168">
      <c r="A168" s="28" t="s">
        <v>302</v>
      </c>
      <c r="B168" s="29" t="s">
        <v>303</v>
      </c>
      <c r="C168" s="30"/>
      <c r="D168" s="39"/>
      <c r="E168" s="31"/>
      <c r="F168" s="31"/>
      <c r="G168" s="30"/>
      <c r="H168" s="31"/>
      <c r="I168" s="39"/>
      <c r="J168" s="39"/>
      <c r="K168" s="31">
        <v>71</v>
      </c>
      <c r="L168" s="31">
        <v>410</v>
      </c>
      <c r="M168" s="39"/>
      <c r="N168" s="39"/>
      <c r="O168" s="39"/>
      <c r="P168" s="39"/>
      <c r="Q168" s="39"/>
      <c r="R168" s="39"/>
      <c r="S168" s="39"/>
      <c r="T168" s="39">
        <v>104</v>
      </c>
      <c r="U168" s="39"/>
      <c r="V168" s="39"/>
      <c r="W168" s="39"/>
      <c r="X168" s="39"/>
      <c r="Y168" s="39"/>
    </row>
    <row r="169">
      <c r="A169" s="24">
        <v>19</v>
      </c>
      <c r="B169" s="25" t="s">
        <v>304</v>
      </c>
      <c r="C169" s="26">
        <f>C170+C171+C172+C173</f>
        <v>4</v>
      </c>
      <c r="D169" s="26">
        <f>D170+D171+D172+D173</f>
        <v>0</v>
      </c>
      <c r="E169" s="26">
        <f>E170+E171+E172+E173</f>
        <v>74</v>
      </c>
      <c r="F169" s="26">
        <f>F170+F171+F172+F173</f>
        <v>0</v>
      </c>
      <c r="G169" s="26">
        <f>G170+G171+G172+G173</f>
        <v>0</v>
      </c>
      <c r="H169" s="26">
        <f>H170+H171+H172+H173</f>
        <v>1497</v>
      </c>
      <c r="I169" s="26">
        <f>I170+I171+I172+I173</f>
        <v>0</v>
      </c>
      <c r="J169" s="26">
        <f>J170+J171+J172+J173</f>
        <v>0</v>
      </c>
      <c r="K169" s="26">
        <f>K170+K171+K172+K173</f>
        <v>221</v>
      </c>
      <c r="L169" s="26">
        <f>L170+L171+L172+L173</f>
        <v>2160</v>
      </c>
      <c r="M169" s="26">
        <f>M170+M171+M172+M173</f>
        <v>0</v>
      </c>
      <c r="N169" s="26">
        <f>N170+N171+N172+N173</f>
        <v>193</v>
      </c>
      <c r="O169" s="26">
        <f>O170+O171+O172+O173</f>
        <v>310</v>
      </c>
      <c r="P169" s="26">
        <f>P170+P171+P172+P173</f>
        <v>0</v>
      </c>
      <c r="Q169" s="26">
        <f>Q170+Q171+Q172+Q173</f>
        <v>229</v>
      </c>
      <c r="R169" s="26">
        <f>R170+R171+R172+R173</f>
        <v>0</v>
      </c>
      <c r="S169" s="26">
        <f>S170+S171+S172+S173</f>
        <v>0</v>
      </c>
      <c r="T169" s="26">
        <f>T170+T171+T172+T173</f>
        <v>1816</v>
      </c>
      <c r="U169" s="26">
        <f>U170+U171+U172+U173</f>
        <v>0</v>
      </c>
      <c r="V169" s="26">
        <f>V170+V171+V172+V173</f>
        <v>0</v>
      </c>
      <c r="W169" s="26">
        <f>W170+W171+W172+W173</f>
        <v>884</v>
      </c>
      <c r="X169" s="26">
        <f>X170+X171+X172+X173</f>
        <v>19</v>
      </c>
      <c r="Y169" s="26">
        <f>Y170+Y171+Y172+Y173</f>
        <v>0</v>
      </c>
    </row>
    <row r="170">
      <c r="A170" s="28" t="s">
        <v>305</v>
      </c>
      <c r="B170" s="29" t="s">
        <v>89</v>
      </c>
      <c r="C170" s="30">
        <v>4</v>
      </c>
      <c r="D170" s="39"/>
      <c r="E170" s="31">
        <v>74</v>
      </c>
      <c r="F170" s="31"/>
      <c r="G170" s="30"/>
      <c r="H170" s="31">
        <v>601</v>
      </c>
      <c r="I170" s="39"/>
      <c r="J170" s="39"/>
      <c r="K170" s="31">
        <v>221</v>
      </c>
      <c r="L170" s="31">
        <v>1445</v>
      </c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</row>
    <row r="171">
      <c r="A171" s="28" t="s">
        <v>306</v>
      </c>
      <c r="B171" s="29" t="s">
        <v>307</v>
      </c>
      <c r="C171" s="30"/>
      <c r="D171" s="39"/>
      <c r="E171" s="31"/>
      <c r="F171" s="31"/>
      <c r="G171" s="30"/>
      <c r="H171" s="31">
        <v>212</v>
      </c>
      <c r="I171" s="39"/>
      <c r="J171" s="39"/>
      <c r="K171" s="31"/>
      <c r="L171" s="31">
        <v>192</v>
      </c>
      <c r="M171" s="39"/>
      <c r="N171" s="39">
        <v>193</v>
      </c>
      <c r="O171" s="39">
        <v>310</v>
      </c>
      <c r="P171" s="39"/>
      <c r="Q171" s="39">
        <v>229</v>
      </c>
      <c r="R171" s="39"/>
      <c r="S171" s="39"/>
      <c r="T171" s="39">
        <v>550</v>
      </c>
      <c r="U171" s="39"/>
      <c r="V171" s="39"/>
      <c r="W171" s="39">
        <v>61</v>
      </c>
      <c r="X171" s="39">
        <v>19</v>
      </c>
      <c r="Y171" s="39"/>
    </row>
    <row r="172">
      <c r="A172" s="28" t="s">
        <v>308</v>
      </c>
      <c r="B172" s="29" t="s">
        <v>309</v>
      </c>
      <c r="C172" s="30"/>
      <c r="D172" s="39"/>
      <c r="E172" s="31"/>
      <c r="F172" s="31"/>
      <c r="G172" s="30"/>
      <c r="H172" s="31">
        <v>684</v>
      </c>
      <c r="I172" s="39"/>
      <c r="J172" s="39"/>
      <c r="K172" s="31"/>
      <c r="L172" s="31">
        <v>523</v>
      </c>
      <c r="M172" s="39"/>
      <c r="N172" s="39"/>
      <c r="O172" s="39"/>
      <c r="P172" s="39"/>
      <c r="Q172" s="39"/>
      <c r="R172" s="39"/>
      <c r="S172" s="39"/>
      <c r="T172" s="39">
        <v>1266</v>
      </c>
      <c r="U172" s="39"/>
      <c r="V172" s="39"/>
      <c r="W172" s="39">
        <v>823</v>
      </c>
      <c r="X172" s="39"/>
      <c r="Y172" s="39"/>
    </row>
    <row r="173">
      <c r="A173" s="28" t="s">
        <v>310</v>
      </c>
      <c r="B173" s="29" t="s">
        <v>205</v>
      </c>
      <c r="C173" s="30"/>
      <c r="D173" s="39"/>
      <c r="E173" s="31"/>
      <c r="F173" s="31"/>
      <c r="G173" s="30"/>
      <c r="H173" s="31"/>
      <c r="I173" s="39"/>
      <c r="J173" s="39"/>
      <c r="K173" s="31"/>
      <c r="L173" s="31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</row>
    <row r="174">
      <c r="A174" s="24">
        <v>20</v>
      </c>
      <c r="B174" s="25" t="s">
        <v>311</v>
      </c>
      <c r="C174" s="26">
        <f>C175+C176+C177+C178+C179+C180+C181</f>
        <v>0</v>
      </c>
      <c r="D174" s="26">
        <f>D175+D176+D177+D178+D179+D180+D181</f>
        <v>0</v>
      </c>
      <c r="E174" s="26">
        <f>E175+E176+E177+E178+E179+E180+E181</f>
        <v>2276</v>
      </c>
      <c r="F174" s="26">
        <f>F175+F176+F177+F178+F179+F180+F181</f>
        <v>0</v>
      </c>
      <c r="G174" s="26">
        <f>G175+G176+G177+G178+G179+G180+G181</f>
        <v>0</v>
      </c>
      <c r="H174" s="26">
        <f>H175+H176+H177+H178+H179+H180+H181</f>
        <v>5603</v>
      </c>
      <c r="I174" s="26">
        <f>I175+I176+I177+I178+I179+I180+I181</f>
        <v>0</v>
      </c>
      <c r="J174" s="26">
        <f>J175+J176+J177+J178+J179+J180+J181</f>
        <v>0</v>
      </c>
      <c r="K174" s="26">
        <f>K175+K176+K177+K178+K179+K180+K181</f>
        <v>0</v>
      </c>
      <c r="L174" s="26">
        <f>L175+L176+L177+L178+L179+L180+L181</f>
        <v>7259</v>
      </c>
      <c r="M174" s="26">
        <f>M175+M176+M177+M178+M179+M180+M181</f>
        <v>0</v>
      </c>
      <c r="N174" s="26">
        <f>N175+N176+N177+N178+N179+N180+N181</f>
        <v>0</v>
      </c>
      <c r="O174" s="26">
        <f>O175+O176+O177+O178+O179+O180+O181</f>
        <v>0</v>
      </c>
      <c r="P174" s="26">
        <f>P175+P176+P177+P178+P179+P180+P181</f>
        <v>0</v>
      </c>
      <c r="Q174" s="26">
        <f>Q175+Q176+Q177+Q178+Q179+Q180+Q181</f>
        <v>0</v>
      </c>
      <c r="R174" s="26">
        <f>R175+R176+R177+R178+R179+R180+R181</f>
        <v>0</v>
      </c>
      <c r="S174" s="26">
        <f>S175+S176+S177+S178+S179+S180+S181</f>
        <v>0</v>
      </c>
      <c r="T174" s="26">
        <f>T175+T176+T177+T178+T179+T180+T181</f>
        <v>2014</v>
      </c>
      <c r="U174" s="26">
        <f>U175+U176+U177+U178+U179+U180+U181</f>
        <v>0</v>
      </c>
      <c r="V174" s="26">
        <f>V175+V176+V177+V178+V179+V180+V181</f>
        <v>0</v>
      </c>
      <c r="W174" s="26">
        <f>W175+W176+W177+W178+W179+W180+W181</f>
        <v>45</v>
      </c>
      <c r="X174" s="26">
        <f>X175+X176+X177+X178+X179+X180+X181</f>
        <v>0</v>
      </c>
      <c r="Y174" s="26">
        <f>Y175+Y176+Y177+Y178+Y179+Y180+Y181</f>
        <v>0</v>
      </c>
    </row>
    <row r="175">
      <c r="A175" s="28" t="s">
        <v>312</v>
      </c>
      <c r="B175" s="29" t="s">
        <v>89</v>
      </c>
      <c r="C175" s="30"/>
      <c r="D175" s="39"/>
      <c r="E175" s="31"/>
      <c r="F175" s="31"/>
      <c r="G175" s="30"/>
      <c r="H175" s="31">
        <v>3150</v>
      </c>
      <c r="I175" s="39"/>
      <c r="J175" s="39"/>
      <c r="K175" s="31"/>
      <c r="L175" s="31">
        <v>1725</v>
      </c>
      <c r="M175" s="39"/>
      <c r="N175" s="39"/>
      <c r="O175" s="39"/>
      <c r="P175" s="39"/>
      <c r="Q175" s="39"/>
      <c r="R175" s="39"/>
      <c r="S175" s="39"/>
      <c r="T175" s="39">
        <v>1134</v>
      </c>
      <c r="U175" s="39"/>
      <c r="V175" s="39"/>
      <c r="W175" s="39"/>
      <c r="X175" s="39"/>
      <c r="Y175" s="39"/>
    </row>
    <row r="176">
      <c r="A176" s="28" t="s">
        <v>313</v>
      </c>
      <c r="B176" s="29" t="s">
        <v>314</v>
      </c>
      <c r="C176" s="30"/>
      <c r="D176" s="39"/>
      <c r="E176" s="31"/>
      <c r="F176" s="31"/>
      <c r="G176" s="30"/>
      <c r="H176" s="31">
        <v>365</v>
      </c>
      <c r="I176" s="39"/>
      <c r="J176" s="39"/>
      <c r="K176" s="31"/>
      <c r="L176" s="31">
        <v>407</v>
      </c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>
        <v>36</v>
      </c>
      <c r="X176" s="39"/>
      <c r="Y176" s="39"/>
    </row>
    <row r="177">
      <c r="A177" s="28" t="s">
        <v>315</v>
      </c>
      <c r="B177" s="29" t="s">
        <v>316</v>
      </c>
      <c r="C177" s="30"/>
      <c r="D177" s="39"/>
      <c r="E177" s="31"/>
      <c r="F177" s="31"/>
      <c r="G177" s="30"/>
      <c r="H177" s="31"/>
      <c r="I177" s="39"/>
      <c r="J177" s="39"/>
      <c r="K177" s="31"/>
      <c r="L177" s="31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>
        <v>9</v>
      </c>
      <c r="X177" s="39"/>
      <c r="Y177" s="39"/>
    </row>
    <row r="178">
      <c r="A178" s="28" t="s">
        <v>317</v>
      </c>
      <c r="B178" s="29" t="s">
        <v>318</v>
      </c>
      <c r="C178" s="30"/>
      <c r="D178" s="39"/>
      <c r="E178" s="31"/>
      <c r="F178" s="31"/>
      <c r="G178" s="30"/>
      <c r="H178" s="31">
        <v>589</v>
      </c>
      <c r="I178" s="39"/>
      <c r="J178" s="39"/>
      <c r="K178" s="31"/>
      <c r="L178" s="31">
        <v>178</v>
      </c>
      <c r="M178" s="39"/>
      <c r="N178" s="39"/>
      <c r="O178" s="39"/>
      <c r="P178" s="39"/>
      <c r="Q178" s="39"/>
      <c r="R178" s="39"/>
      <c r="S178" s="39"/>
      <c r="T178" s="39">
        <v>304</v>
      </c>
      <c r="U178" s="39"/>
      <c r="V178" s="39"/>
      <c r="W178" s="39"/>
      <c r="X178" s="39"/>
      <c r="Y178" s="39"/>
    </row>
    <row r="179">
      <c r="A179" s="28" t="s">
        <v>319</v>
      </c>
      <c r="B179" s="29" t="s">
        <v>320</v>
      </c>
      <c r="C179" s="30"/>
      <c r="D179" s="39"/>
      <c r="E179" s="31">
        <v>1059</v>
      </c>
      <c r="F179" s="31"/>
      <c r="G179" s="30"/>
      <c r="H179" s="31">
        <v>1499</v>
      </c>
      <c r="I179" s="39"/>
      <c r="J179" s="39"/>
      <c r="K179" s="31"/>
      <c r="L179" s="31">
        <v>2524</v>
      </c>
      <c r="M179" s="39"/>
      <c r="N179" s="39"/>
      <c r="O179" s="39"/>
      <c r="P179" s="39"/>
      <c r="Q179" s="39"/>
      <c r="R179" s="39"/>
      <c r="S179" s="39"/>
      <c r="T179" s="39">
        <v>576</v>
      </c>
      <c r="U179" s="39"/>
      <c r="V179" s="39"/>
      <c r="W179" s="39"/>
      <c r="X179" s="39"/>
      <c r="Y179" s="39"/>
    </row>
    <row r="180">
      <c r="A180" s="28" t="s">
        <v>321</v>
      </c>
      <c r="B180" s="29" t="s">
        <v>322</v>
      </c>
      <c r="C180" s="30"/>
      <c r="D180" s="39"/>
      <c r="E180" s="31"/>
      <c r="F180" s="31"/>
      <c r="G180" s="30"/>
      <c r="H180" s="31"/>
      <c r="I180" s="39"/>
      <c r="J180" s="39"/>
      <c r="K180" s="31"/>
      <c r="L180" s="31">
        <v>2275</v>
      </c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</row>
    <row r="181">
      <c r="A181" s="28" t="s">
        <v>323</v>
      </c>
      <c r="B181" s="29" t="s">
        <v>324</v>
      </c>
      <c r="C181" s="30"/>
      <c r="D181" s="39"/>
      <c r="E181" s="31">
        <v>1217</v>
      </c>
      <c r="F181" s="31"/>
      <c r="G181" s="30"/>
      <c r="H181" s="31"/>
      <c r="I181" s="39"/>
      <c r="J181" s="39"/>
      <c r="K181" s="31"/>
      <c r="L181" s="31">
        <v>150</v>
      </c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</row>
    <row r="182">
      <c r="A182" s="24">
        <v>21</v>
      </c>
      <c r="B182" s="25" t="s">
        <v>325</v>
      </c>
      <c r="C182" s="26">
        <f>C183+C184</f>
        <v>1200</v>
      </c>
      <c r="D182" s="26">
        <f>D183+D184</f>
        <v>0</v>
      </c>
      <c r="E182" s="26">
        <f>E183+E184</f>
        <v>694</v>
      </c>
      <c r="F182" s="26">
        <f>F183+F184</f>
        <v>1319</v>
      </c>
      <c r="G182" s="26">
        <f>G183+G184</f>
        <v>0</v>
      </c>
      <c r="H182" s="26">
        <f>H183+H184</f>
        <v>0</v>
      </c>
      <c r="I182" s="26">
        <f>I183+I184</f>
        <v>0</v>
      </c>
      <c r="J182" s="26">
        <f>J183+J184</f>
        <v>0</v>
      </c>
      <c r="K182" s="26">
        <f>K183+K184</f>
        <v>1102</v>
      </c>
      <c r="L182" s="26">
        <f>L183+L184</f>
        <v>1675</v>
      </c>
      <c r="M182" s="26">
        <f>M183+M184</f>
        <v>0</v>
      </c>
      <c r="N182" s="26">
        <f>N183+N184</f>
        <v>0</v>
      </c>
      <c r="O182" s="26">
        <f>O183+O184</f>
        <v>0</v>
      </c>
      <c r="P182" s="26">
        <f>P183+P184</f>
        <v>0</v>
      </c>
      <c r="Q182" s="26">
        <f>Q183+Q184</f>
        <v>0</v>
      </c>
      <c r="R182" s="26">
        <f>R183+R184</f>
        <v>0</v>
      </c>
      <c r="S182" s="26">
        <f>S183+S184</f>
        <v>0</v>
      </c>
      <c r="T182" s="26">
        <f>T183+T184</f>
        <v>0</v>
      </c>
      <c r="U182" s="26">
        <f>U183+U184</f>
        <v>0</v>
      </c>
      <c r="V182" s="26">
        <f>V183+V184</f>
        <v>0</v>
      </c>
      <c r="W182" s="26">
        <f>W183+W184</f>
        <v>0</v>
      </c>
      <c r="X182" s="26">
        <f>X183+X184</f>
        <v>0</v>
      </c>
      <c r="Y182" s="26">
        <f>Y183+Y184</f>
        <v>0</v>
      </c>
    </row>
    <row r="183">
      <c r="A183" s="28" t="s">
        <v>326</v>
      </c>
      <c r="B183" s="29" t="s">
        <v>89</v>
      </c>
      <c r="C183" s="30">
        <v>1200</v>
      </c>
      <c r="D183" s="39"/>
      <c r="E183" s="31">
        <v>588</v>
      </c>
      <c r="F183" s="31">
        <v>1319</v>
      </c>
      <c r="G183" s="30"/>
      <c r="H183" s="31"/>
      <c r="I183" s="39"/>
      <c r="J183" s="39"/>
      <c r="K183" s="31">
        <v>1102</v>
      </c>
      <c r="L183" s="31">
        <v>1358</v>
      </c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</row>
    <row r="184">
      <c r="A184" s="28" t="s">
        <v>327</v>
      </c>
      <c r="B184" s="29" t="s">
        <v>328</v>
      </c>
      <c r="C184" s="30"/>
      <c r="D184" s="39"/>
      <c r="E184" s="31">
        <v>106</v>
      </c>
      <c r="F184" s="31"/>
      <c r="G184" s="30"/>
      <c r="H184" s="31"/>
      <c r="I184" s="39"/>
      <c r="J184" s="39"/>
      <c r="K184" s="31"/>
      <c r="L184" s="31">
        <v>317</v>
      </c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</row>
    <row r="185">
      <c r="A185" s="24">
        <v>22</v>
      </c>
      <c r="B185" s="25" t="s">
        <v>329</v>
      </c>
      <c r="C185" s="26">
        <f>C186+C188+C189+C190+C191+C192</f>
        <v>278</v>
      </c>
      <c r="D185" s="26">
        <f>D186+D188+D189+D190+D191+D192</f>
        <v>0</v>
      </c>
      <c r="E185" s="26">
        <f>E186+E187+E188+E189+E190+E191+E192</f>
        <v>1489</v>
      </c>
      <c r="F185" s="26">
        <f>F186+F187+F188+F189+F190+F191+F192</f>
        <v>138</v>
      </c>
      <c r="G185" s="26">
        <f>G186+G187+G188+G189+G190+G191+G192</f>
        <v>0</v>
      </c>
      <c r="H185" s="26">
        <f>H186+H187+H188+H189+H190+H191+H192</f>
        <v>2023</v>
      </c>
      <c r="I185" s="26">
        <f>I186+I187+I188+I189+I190+I191+I192</f>
        <v>0</v>
      </c>
      <c r="J185" s="26">
        <f>J186+J187+J188+J189+J190+J191+J192</f>
        <v>0</v>
      </c>
      <c r="K185" s="26">
        <f>K186+K187+K188+K189+K190+K191+K192</f>
        <v>492</v>
      </c>
      <c r="L185" s="26">
        <f>L186+L187+L188+L189+L190+L191+L192</f>
        <v>7813</v>
      </c>
      <c r="M185" s="26">
        <f>M186+M187+M188+M189+M190+M191+M192</f>
        <v>0</v>
      </c>
      <c r="N185" s="26">
        <f>N186+N187+N188+N189+N190+N191+N192</f>
        <v>3903</v>
      </c>
      <c r="O185" s="26">
        <f>O186+O187+O188+O189+O190+O191+O192</f>
        <v>0</v>
      </c>
      <c r="P185" s="26">
        <f>P186+P187+P188+P189+P190+P191+P192</f>
        <v>0</v>
      </c>
      <c r="Q185" s="26">
        <f>Q186+Q187+Q188+Q189+Q190+Q191+Q192</f>
        <v>2942</v>
      </c>
      <c r="R185" s="26">
        <f>R186+R187+R188+R189+R190+R191+R192</f>
        <v>0</v>
      </c>
      <c r="S185" s="26">
        <f>S186+S187+S188+S189+S190+S191+S192</f>
        <v>0</v>
      </c>
      <c r="T185" s="26">
        <f>T186+T187+T188+T189+T190+T191+T192</f>
        <v>2403</v>
      </c>
      <c r="U185" s="26">
        <f>U186+U187+U188+U189+U190+U191+U192</f>
        <v>0</v>
      </c>
      <c r="V185" s="26">
        <f>V186+V187+V188+V189+V190+V191+V192</f>
        <v>0</v>
      </c>
      <c r="W185" s="26">
        <f>W186+W187+W188+W189+W190+W191+W192</f>
        <v>19</v>
      </c>
      <c r="X185" s="26">
        <f>X186+X187+X188+X189+X190+X191+X192</f>
        <v>0</v>
      </c>
      <c r="Y185" s="26">
        <f>Y186+Y187+Y188+Y189+Y190+Y191+Y192</f>
        <v>0</v>
      </c>
    </row>
    <row r="186" ht="21.75" customHeight="1">
      <c r="A186" s="28" t="s">
        <v>330</v>
      </c>
      <c r="B186" s="29" t="s">
        <v>106</v>
      </c>
      <c r="C186" s="65"/>
      <c r="D186" s="39"/>
      <c r="E186" s="37">
        <v>260</v>
      </c>
      <c r="F186" s="31"/>
      <c r="G186" s="30"/>
      <c r="H186" s="37">
        <v>111</v>
      </c>
      <c r="I186" s="39"/>
      <c r="J186" s="39"/>
      <c r="K186" s="31"/>
      <c r="L186" s="37">
        <v>253</v>
      </c>
      <c r="M186" s="39"/>
      <c r="N186" s="39"/>
      <c r="O186" s="39"/>
      <c r="P186" s="39"/>
      <c r="Q186" s="39"/>
      <c r="R186" s="39"/>
      <c r="S186" s="39"/>
      <c r="T186" s="38">
        <v>396</v>
      </c>
      <c r="U186" s="39"/>
      <c r="V186" s="39"/>
      <c r="W186" s="38">
        <v>19</v>
      </c>
      <c r="X186" s="39"/>
      <c r="Y186" s="39"/>
    </row>
    <row r="187" ht="20.25" customHeight="1">
      <c r="A187" s="28" t="s">
        <v>331</v>
      </c>
      <c r="B187" s="29" t="s">
        <v>108</v>
      </c>
      <c r="C187" s="40"/>
      <c r="D187" s="39"/>
      <c r="E187" s="43"/>
      <c r="F187" s="31"/>
      <c r="G187" s="30"/>
      <c r="H187" s="43"/>
      <c r="I187" s="39"/>
      <c r="J187" s="39"/>
      <c r="K187" s="31"/>
      <c r="L187" s="43"/>
      <c r="M187" s="39"/>
      <c r="N187" s="39"/>
      <c r="O187" s="39"/>
      <c r="P187" s="39"/>
      <c r="Q187" s="39"/>
      <c r="R187" s="39"/>
      <c r="S187" s="39"/>
      <c r="T187" s="44"/>
      <c r="U187" s="39"/>
      <c r="V187" s="39"/>
      <c r="W187" s="44"/>
      <c r="X187" s="39"/>
      <c r="Y187" s="39"/>
    </row>
    <row r="188">
      <c r="A188" s="28" t="s">
        <v>332</v>
      </c>
      <c r="B188" s="29" t="s">
        <v>333</v>
      </c>
      <c r="C188" s="30"/>
      <c r="D188" s="39"/>
      <c r="E188" s="31"/>
      <c r="F188" s="31"/>
      <c r="G188" s="30"/>
      <c r="H188" s="31">
        <v>750</v>
      </c>
      <c r="I188" s="39"/>
      <c r="J188" s="39"/>
      <c r="K188" s="31"/>
      <c r="L188" s="31">
        <v>1774</v>
      </c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</row>
    <row r="189">
      <c r="A189" s="28" t="s">
        <v>334</v>
      </c>
      <c r="B189" s="29" t="s">
        <v>137</v>
      </c>
      <c r="C189" s="30"/>
      <c r="D189" s="39"/>
      <c r="E189" s="31">
        <v>43</v>
      </c>
      <c r="F189" s="31"/>
      <c r="G189" s="30"/>
      <c r="H189" s="31">
        <v>816</v>
      </c>
      <c r="I189" s="39"/>
      <c r="J189" s="39"/>
      <c r="K189" s="31"/>
      <c r="L189" s="31">
        <v>1417</v>
      </c>
      <c r="M189" s="39"/>
      <c r="N189" s="39">
        <v>3903</v>
      </c>
      <c r="O189" s="39"/>
      <c r="P189" s="39"/>
      <c r="Q189" s="39">
        <v>2942</v>
      </c>
      <c r="R189" s="39"/>
      <c r="S189" s="39"/>
      <c r="T189" s="39">
        <v>1686</v>
      </c>
      <c r="U189" s="39"/>
      <c r="V189" s="39"/>
      <c r="W189" s="39"/>
      <c r="X189" s="39"/>
      <c r="Y189" s="39"/>
    </row>
    <row r="190">
      <c r="A190" s="28" t="s">
        <v>335</v>
      </c>
      <c r="B190" s="29" t="s">
        <v>336</v>
      </c>
      <c r="C190" s="30"/>
      <c r="D190" s="39"/>
      <c r="E190" s="31"/>
      <c r="F190" s="31"/>
      <c r="G190" s="30"/>
      <c r="H190" s="31"/>
      <c r="I190" s="39"/>
      <c r="J190" s="39"/>
      <c r="K190" s="31"/>
      <c r="L190" s="31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</row>
    <row r="191">
      <c r="A191" s="28" t="s">
        <v>337</v>
      </c>
      <c r="B191" s="29" t="s">
        <v>338</v>
      </c>
      <c r="C191" s="30">
        <v>278</v>
      </c>
      <c r="D191" s="39"/>
      <c r="E191" s="31">
        <v>514</v>
      </c>
      <c r="F191" s="31">
        <v>138</v>
      </c>
      <c r="G191" s="30"/>
      <c r="H191" s="31">
        <v>346</v>
      </c>
      <c r="I191" s="39"/>
      <c r="J191" s="39"/>
      <c r="K191" s="31">
        <v>391</v>
      </c>
      <c r="L191" s="31">
        <v>3362</v>
      </c>
      <c r="M191" s="39"/>
      <c r="N191" s="39"/>
      <c r="O191" s="39"/>
      <c r="P191" s="39"/>
      <c r="Q191" s="39"/>
      <c r="R191" s="39"/>
      <c r="S191" s="39"/>
      <c r="T191" s="39">
        <v>321</v>
      </c>
      <c r="U191" s="39"/>
      <c r="V191" s="39"/>
      <c r="W191" s="39"/>
      <c r="X191" s="39"/>
      <c r="Y191" s="39"/>
    </row>
    <row r="192">
      <c r="A192" s="28" t="s">
        <v>339</v>
      </c>
      <c r="B192" s="29" t="s">
        <v>340</v>
      </c>
      <c r="C192" s="30"/>
      <c r="D192" s="39"/>
      <c r="E192" s="31">
        <v>672</v>
      </c>
      <c r="F192" s="31"/>
      <c r="G192" s="30"/>
      <c r="H192" s="31"/>
      <c r="I192" s="39"/>
      <c r="J192" s="39"/>
      <c r="K192" s="31">
        <v>101</v>
      </c>
      <c r="L192" s="31">
        <v>1007</v>
      </c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</row>
    <row r="193">
      <c r="A193" s="24">
        <v>23</v>
      </c>
      <c r="B193" s="25" t="s">
        <v>341</v>
      </c>
      <c r="C193" s="26">
        <f>C194</f>
        <v>0</v>
      </c>
      <c r="D193" s="26">
        <f>D194</f>
        <v>0</v>
      </c>
      <c r="E193" s="26">
        <f>E194</f>
        <v>0</v>
      </c>
      <c r="F193" s="26">
        <f>F194</f>
        <v>1659</v>
      </c>
      <c r="G193" s="26">
        <f>G194</f>
        <v>0</v>
      </c>
      <c r="H193" s="26">
        <f>H194</f>
        <v>6775</v>
      </c>
      <c r="I193" s="26">
        <f>I194</f>
        <v>0</v>
      </c>
      <c r="J193" s="26">
        <f>J194</f>
        <v>0</v>
      </c>
      <c r="K193" s="26">
        <f>K194</f>
        <v>0</v>
      </c>
      <c r="L193" s="26">
        <f>L194</f>
        <v>5427</v>
      </c>
      <c r="M193" s="26">
        <f>M194</f>
        <v>0</v>
      </c>
      <c r="N193" s="26">
        <f>N194</f>
        <v>0</v>
      </c>
      <c r="O193" s="26">
        <f>O194</f>
        <v>0</v>
      </c>
      <c r="P193" s="26">
        <f>P194</f>
        <v>0</v>
      </c>
      <c r="Q193" s="26">
        <f>Q194</f>
        <v>0</v>
      </c>
      <c r="R193" s="26">
        <f>R194</f>
        <v>0</v>
      </c>
      <c r="S193" s="26">
        <f>S194</f>
        <v>0</v>
      </c>
      <c r="T193" s="26">
        <f>T194</f>
        <v>0</v>
      </c>
      <c r="U193" s="26">
        <f>U194</f>
        <v>0</v>
      </c>
      <c r="V193" s="26">
        <f>V194</f>
        <v>0</v>
      </c>
      <c r="W193" s="26">
        <f>W194</f>
        <v>0</v>
      </c>
      <c r="X193" s="26">
        <f>X194</f>
        <v>0</v>
      </c>
      <c r="Y193" s="26">
        <f>Y194</f>
        <v>0</v>
      </c>
    </row>
    <row r="194">
      <c r="A194" s="28" t="s">
        <v>342</v>
      </c>
      <c r="B194" s="29" t="s">
        <v>343</v>
      </c>
      <c r="C194" s="30"/>
      <c r="D194" s="39"/>
      <c r="E194" s="31"/>
      <c r="F194" s="31">
        <v>1659</v>
      </c>
      <c r="G194" s="30"/>
      <c r="H194" s="31">
        <v>6775</v>
      </c>
      <c r="I194" s="39"/>
      <c r="J194" s="39"/>
      <c r="K194" s="31"/>
      <c r="L194" s="31">
        <v>5427</v>
      </c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</row>
    <row r="195">
      <c r="A195" s="24">
        <v>24</v>
      </c>
      <c r="B195" s="25" t="s">
        <v>344</v>
      </c>
      <c r="C195" s="26">
        <f>C196+C197+C198+C199+C200+C202+C203</f>
        <v>67</v>
      </c>
      <c r="D195" s="26">
        <f>D196+D197+D198+D199+D200+D202+D203</f>
        <v>0</v>
      </c>
      <c r="E195" s="26">
        <f>E196+E197+E198+E199+E200+E201+E202+E203</f>
        <v>830</v>
      </c>
      <c r="F195" s="26">
        <f>F196+F197+F198+F199+F200+F201+F202+F203</f>
        <v>0</v>
      </c>
      <c r="G195" s="26">
        <f>G196+G197+G198+G199+G200+G201+G202+G203</f>
        <v>0</v>
      </c>
      <c r="H195" s="26">
        <f>H196+H197+H198+H199+H200+H201+H202+H203</f>
        <v>0</v>
      </c>
      <c r="I195" s="26">
        <f>I196+I197+I198+I199+I200+I201+I202+I203</f>
        <v>0</v>
      </c>
      <c r="J195" s="26">
        <f>J196+J197+J198+J199+J200+J201+J202+J203</f>
        <v>0</v>
      </c>
      <c r="K195" s="26">
        <f>K196+K197+K198+K199+K200+K201+K202+K203</f>
        <v>5300</v>
      </c>
      <c r="L195" s="26">
        <f>L196+L197+L198+L199+L200+L201+L202+L203</f>
        <v>2712</v>
      </c>
      <c r="M195" s="26">
        <f>M196+M197+M198+M199+M200+M201+M202+M203</f>
        <v>0</v>
      </c>
      <c r="N195" s="26">
        <f>N196+N197+N198+N199+N200+N201+N202+N203</f>
        <v>0</v>
      </c>
      <c r="O195" s="26">
        <f>O196+O197+O198+O199+O200+O201+O202+O203</f>
        <v>0</v>
      </c>
      <c r="P195" s="26">
        <f>P196+P197+P198+P199+P200+P201+P202+P203</f>
        <v>0</v>
      </c>
      <c r="Q195" s="26">
        <f>Q196+Q197+Q198+Q199+Q200+Q201+Q202+Q203</f>
        <v>0</v>
      </c>
      <c r="R195" s="26">
        <f>R196+R197+R198+R199+R200+R201+R202+R203</f>
        <v>0</v>
      </c>
      <c r="S195" s="26">
        <f>S196+S197+S198+S199+S200+S201+S202+S203</f>
        <v>0</v>
      </c>
      <c r="T195" s="26">
        <f>T196+T197+T198+T199+T200+T201+T202+T203</f>
        <v>261</v>
      </c>
      <c r="U195" s="26">
        <f>U196+U197+U198+U199+U200+U201+U202+U203</f>
        <v>0</v>
      </c>
      <c r="V195" s="26">
        <f>V196+V197+V198+V199+V200+V201+V202+V203</f>
        <v>0</v>
      </c>
      <c r="W195" s="26">
        <f>W196+W197+W198+W199+W200+W201+W202+W203</f>
        <v>0</v>
      </c>
      <c r="X195" s="26">
        <f>X196+X197+X198+X199+X200+X201+X202+X203</f>
        <v>0</v>
      </c>
      <c r="Y195" s="26">
        <f>Y196+Y197+Y198+Y199+Y200+Y201+Y202+Y203</f>
        <v>0</v>
      </c>
    </row>
    <row r="196">
      <c r="A196" s="28" t="s">
        <v>345</v>
      </c>
      <c r="B196" s="29" t="s">
        <v>89</v>
      </c>
      <c r="C196" s="30"/>
      <c r="D196" s="39"/>
      <c r="E196" s="31"/>
      <c r="F196" s="31"/>
      <c r="G196" s="30"/>
      <c r="H196" s="31"/>
      <c r="I196" s="39"/>
      <c r="J196" s="39"/>
      <c r="K196" s="31"/>
      <c r="L196" s="31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</row>
    <row r="197">
      <c r="A197" s="28" t="s">
        <v>346</v>
      </c>
      <c r="B197" s="29" t="s">
        <v>347</v>
      </c>
      <c r="C197" s="30">
        <v>67</v>
      </c>
      <c r="D197" s="39"/>
      <c r="E197" s="31">
        <v>322</v>
      </c>
      <c r="F197" s="31"/>
      <c r="G197" s="30"/>
      <c r="H197" s="31"/>
      <c r="I197" s="39"/>
      <c r="J197" s="39"/>
      <c r="K197" s="31">
        <v>2921</v>
      </c>
      <c r="L197" s="31">
        <v>476</v>
      </c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</row>
    <row r="198">
      <c r="A198" s="28" t="s">
        <v>348</v>
      </c>
      <c r="B198" s="29" t="s">
        <v>349</v>
      </c>
      <c r="C198" s="65"/>
      <c r="D198" s="39"/>
      <c r="E198" s="37">
        <v>31</v>
      </c>
      <c r="F198" s="31"/>
      <c r="G198" s="30"/>
      <c r="H198" s="31"/>
      <c r="I198" s="39"/>
      <c r="J198" s="39"/>
      <c r="K198" s="31">
        <v>162</v>
      </c>
      <c r="L198" s="31">
        <v>480</v>
      </c>
      <c r="M198" s="39"/>
      <c r="N198" s="39"/>
      <c r="O198" s="39"/>
      <c r="P198" s="39"/>
      <c r="Q198" s="39"/>
      <c r="R198" s="39"/>
      <c r="S198" s="39"/>
      <c r="T198" s="38"/>
      <c r="U198" s="39"/>
      <c r="V198" s="39"/>
      <c r="W198" s="39"/>
      <c r="X198" s="39"/>
      <c r="Y198" s="39"/>
    </row>
    <row r="199">
      <c r="A199" s="28" t="s">
        <v>350</v>
      </c>
      <c r="B199" s="29" t="s">
        <v>351</v>
      </c>
      <c r="C199" s="40"/>
      <c r="D199" s="39"/>
      <c r="E199" s="43"/>
      <c r="F199" s="31"/>
      <c r="G199" s="30"/>
      <c r="H199" s="31"/>
      <c r="I199" s="39"/>
      <c r="J199" s="39"/>
      <c r="K199" s="31">
        <v>139</v>
      </c>
      <c r="L199" s="37">
        <v>134</v>
      </c>
      <c r="M199" s="39"/>
      <c r="N199" s="39"/>
      <c r="O199" s="39"/>
      <c r="P199" s="39"/>
      <c r="Q199" s="39"/>
      <c r="R199" s="39"/>
      <c r="S199" s="39"/>
      <c r="T199" s="44"/>
      <c r="U199" s="39"/>
      <c r="V199" s="39"/>
      <c r="W199" s="39"/>
      <c r="X199" s="39"/>
      <c r="Y199" s="39"/>
    </row>
    <row r="200">
      <c r="A200" s="28" t="s">
        <v>352</v>
      </c>
      <c r="B200" s="29" t="s">
        <v>353</v>
      </c>
      <c r="C200" s="65"/>
      <c r="D200" s="39"/>
      <c r="E200" s="31">
        <v>31</v>
      </c>
      <c r="F200" s="31"/>
      <c r="G200" s="30"/>
      <c r="H200" s="31"/>
      <c r="I200" s="39"/>
      <c r="J200" s="39"/>
      <c r="K200" s="32">
        <v>51</v>
      </c>
      <c r="L200" s="49">
        <v>154</v>
      </c>
      <c r="M200" s="53"/>
      <c r="N200" s="39"/>
      <c r="O200" s="39"/>
      <c r="P200" s="39"/>
      <c r="Q200" s="39"/>
      <c r="R200" s="39"/>
      <c r="S200" s="39"/>
      <c r="T200" s="38">
        <v>261</v>
      </c>
      <c r="U200" s="39"/>
      <c r="V200" s="39"/>
      <c r="W200" s="39"/>
      <c r="X200" s="39"/>
      <c r="Y200" s="39"/>
    </row>
    <row r="201">
      <c r="A201" s="28" t="s">
        <v>354</v>
      </c>
      <c r="B201" s="29" t="s">
        <v>355</v>
      </c>
      <c r="C201" s="40"/>
      <c r="D201" s="39"/>
      <c r="E201" s="31">
        <v>125</v>
      </c>
      <c r="F201" s="31"/>
      <c r="G201" s="30"/>
      <c r="H201" s="31"/>
      <c r="I201" s="39"/>
      <c r="J201" s="39"/>
      <c r="K201" s="31">
        <v>706</v>
      </c>
      <c r="L201" s="43">
        <v>590</v>
      </c>
      <c r="M201" s="39"/>
      <c r="N201" s="39"/>
      <c r="O201" s="39"/>
      <c r="P201" s="39"/>
      <c r="Q201" s="39"/>
      <c r="R201" s="39"/>
      <c r="S201" s="39"/>
      <c r="T201" s="44"/>
      <c r="U201" s="39"/>
      <c r="V201" s="39"/>
      <c r="W201" s="39"/>
      <c r="X201" s="39"/>
      <c r="Y201" s="39"/>
    </row>
    <row r="202">
      <c r="A202" s="28" t="s">
        <v>356</v>
      </c>
      <c r="B202" s="29" t="s">
        <v>357</v>
      </c>
      <c r="C202" s="30"/>
      <c r="D202" s="39"/>
      <c r="E202" s="31">
        <v>244</v>
      </c>
      <c r="F202" s="31"/>
      <c r="G202" s="30"/>
      <c r="H202" s="31"/>
      <c r="I202" s="39"/>
      <c r="J202" s="39"/>
      <c r="K202" s="31">
        <v>625</v>
      </c>
      <c r="L202" s="31">
        <v>878</v>
      </c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</row>
    <row r="203">
      <c r="A203" s="28" t="s">
        <v>358</v>
      </c>
      <c r="B203" s="29" t="s">
        <v>359</v>
      </c>
      <c r="C203" s="30"/>
      <c r="D203" s="39"/>
      <c r="E203" s="31">
        <v>77</v>
      </c>
      <c r="F203" s="31"/>
      <c r="G203" s="30"/>
      <c r="H203" s="31"/>
      <c r="I203" s="39"/>
      <c r="J203" s="39"/>
      <c r="K203" s="31">
        <v>696</v>
      </c>
      <c r="L203" s="31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</row>
    <row r="204">
      <c r="A204" s="24">
        <v>25</v>
      </c>
      <c r="B204" s="25" t="s">
        <v>360</v>
      </c>
      <c r="C204" s="26">
        <f>C205+C206+C207+C208+C209+C210+C211+C212</f>
        <v>0</v>
      </c>
      <c r="D204" s="26">
        <f>D205+D206+D207+D208+D209+D210+D211+D212</f>
        <v>0</v>
      </c>
      <c r="E204" s="26">
        <f>E205+E206+E207+E208+E209+E210+E211+E212</f>
        <v>2269</v>
      </c>
      <c r="F204" s="26">
        <f>F205+F206+F207+F208+F209+F210+F211+F212</f>
        <v>2409</v>
      </c>
      <c r="G204" s="26">
        <f>G205+G206+G207+G208+G209+G210+G211+G212</f>
        <v>0</v>
      </c>
      <c r="H204" s="26">
        <f>H205+H206+H207+H208+H209+H210+H211+H212</f>
        <v>165</v>
      </c>
      <c r="I204" s="26">
        <f>I205+I206+I207+I208+I209+I210+I211+I212</f>
        <v>0</v>
      </c>
      <c r="J204" s="26">
        <f>J205+J206+J207+J208+J209+J210+J211+J212</f>
        <v>0</v>
      </c>
      <c r="K204" s="26">
        <f>K205+K206+K207+K208+K209+K210+K211+K212</f>
        <v>3686</v>
      </c>
      <c r="L204" s="26">
        <f>L205+L206+L207+L208+L209+L210+L211+L212</f>
        <v>16752</v>
      </c>
      <c r="M204" s="26">
        <f>M205+M206+M207+M208+M209+M210+M211+M212</f>
        <v>0</v>
      </c>
      <c r="N204" s="26">
        <f>N205+N206+N207+N208+N209+N210+N211+N212</f>
        <v>231</v>
      </c>
      <c r="O204" s="26">
        <f>O205+O206+O207+O208+O209+O210+O211+O212</f>
        <v>0</v>
      </c>
      <c r="P204" s="26">
        <f>P205+P206+P207+P208+P209+P210+P211+P212</f>
        <v>0</v>
      </c>
      <c r="Q204" s="26">
        <f>Q205+Q206+Q207+Q208+Q209+Q210+Q211+Q212</f>
        <v>158</v>
      </c>
      <c r="R204" s="26">
        <f>R205+R206+R207+R208+R209+R210+R211+R212</f>
        <v>0</v>
      </c>
      <c r="S204" s="26">
        <f>S205+S206+S207+S208+S209+S210+S211+S212</f>
        <v>0</v>
      </c>
      <c r="T204" s="26">
        <f>T205+T206+T207+T208+T209+T210+T211+T212</f>
        <v>1354</v>
      </c>
      <c r="U204" s="26">
        <f>U205+U206+U207+U208+U209+U210+U211+U212</f>
        <v>0</v>
      </c>
      <c r="V204" s="26">
        <f>V205+V206+V207+V208+V209+V210+V211+V212</f>
        <v>0</v>
      </c>
      <c r="W204" s="26">
        <f>W205+W206+W207+W208+W209+W210+W211+W212</f>
        <v>555</v>
      </c>
      <c r="X204" s="26">
        <f>X205+X206+X207+X208+X209+X210+X211+X212</f>
        <v>0</v>
      </c>
      <c r="Y204" s="26">
        <f>Y205+Y206+Y207+Y208+Y209+Y210+Y211+Y212</f>
        <v>0</v>
      </c>
    </row>
    <row r="205">
      <c r="A205" s="28" t="s">
        <v>361</v>
      </c>
      <c r="B205" s="29" t="s">
        <v>89</v>
      </c>
      <c r="C205" s="30"/>
      <c r="D205" s="39"/>
      <c r="E205" s="31"/>
      <c r="F205" s="31">
        <v>739</v>
      </c>
      <c r="G205" s="30"/>
      <c r="H205" s="31"/>
      <c r="I205" s="39"/>
      <c r="J205" s="39"/>
      <c r="K205" s="31"/>
      <c r="L205" s="31">
        <v>4000</v>
      </c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</row>
    <row r="206">
      <c r="A206" s="28" t="s">
        <v>362</v>
      </c>
      <c r="B206" s="29" t="s">
        <v>363</v>
      </c>
      <c r="C206" s="30"/>
      <c r="D206" s="39"/>
      <c r="E206" s="31">
        <v>585</v>
      </c>
      <c r="F206" s="31">
        <v>446</v>
      </c>
      <c r="G206" s="30"/>
      <c r="H206" s="31"/>
      <c r="I206" s="39"/>
      <c r="J206" s="39"/>
      <c r="K206" s="31">
        <v>818</v>
      </c>
      <c r="L206" s="31">
        <v>1087</v>
      </c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</row>
    <row r="207" ht="25.5">
      <c r="A207" s="28" t="s">
        <v>364</v>
      </c>
      <c r="B207" s="29" t="s">
        <v>365</v>
      </c>
      <c r="C207" s="30"/>
      <c r="D207" s="39"/>
      <c r="E207" s="31"/>
      <c r="F207" s="31"/>
      <c r="G207" s="30"/>
      <c r="H207" s="31">
        <v>165</v>
      </c>
      <c r="I207" s="39"/>
      <c r="J207" s="39"/>
      <c r="K207" s="31"/>
      <c r="L207" s="31">
        <v>899</v>
      </c>
      <c r="M207" s="39"/>
      <c r="N207" s="39"/>
      <c r="O207" s="39"/>
      <c r="P207" s="39"/>
      <c r="Q207" s="39"/>
      <c r="R207" s="39"/>
      <c r="S207" s="39"/>
      <c r="T207" s="39">
        <v>110</v>
      </c>
      <c r="U207" s="39"/>
      <c r="V207" s="39"/>
      <c r="W207" s="39"/>
      <c r="X207" s="39"/>
      <c r="Y207" s="39"/>
    </row>
    <row r="208">
      <c r="A208" s="28" t="s">
        <v>366</v>
      </c>
      <c r="B208" s="29" t="s">
        <v>367</v>
      </c>
      <c r="C208" s="30"/>
      <c r="D208" s="39"/>
      <c r="E208" s="31">
        <v>1255</v>
      </c>
      <c r="F208" s="31">
        <v>523</v>
      </c>
      <c r="G208" s="30"/>
      <c r="H208" s="31"/>
      <c r="I208" s="39"/>
      <c r="J208" s="39"/>
      <c r="K208" s="31">
        <v>1889</v>
      </c>
      <c r="L208" s="31">
        <v>1924</v>
      </c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</row>
    <row r="209">
      <c r="A209" s="28" t="s">
        <v>368</v>
      </c>
      <c r="B209" s="29" t="s">
        <v>369</v>
      </c>
      <c r="C209" s="30"/>
      <c r="D209" s="39"/>
      <c r="E209" s="31">
        <v>148</v>
      </c>
      <c r="F209" s="31"/>
      <c r="G209" s="30"/>
      <c r="H209" s="31"/>
      <c r="I209" s="39"/>
      <c r="J209" s="39"/>
      <c r="K209" s="31">
        <v>590</v>
      </c>
      <c r="L209" s="31">
        <v>1669</v>
      </c>
      <c r="M209" s="39"/>
      <c r="N209" s="39"/>
      <c r="O209" s="39"/>
      <c r="P209" s="39"/>
      <c r="Q209" s="39"/>
      <c r="R209" s="39"/>
      <c r="S209" s="39"/>
      <c r="T209" s="39">
        <v>847</v>
      </c>
      <c r="U209" s="39"/>
      <c r="V209" s="39"/>
      <c r="W209" s="39"/>
      <c r="X209" s="39"/>
      <c r="Y209" s="39"/>
    </row>
    <row r="210">
      <c r="A210" s="28" t="s">
        <v>370</v>
      </c>
      <c r="B210" s="29" t="s">
        <v>371</v>
      </c>
      <c r="C210" s="30"/>
      <c r="D210" s="39"/>
      <c r="E210" s="31"/>
      <c r="F210" s="31">
        <v>577</v>
      </c>
      <c r="G210" s="30"/>
      <c r="H210" s="31"/>
      <c r="I210" s="39"/>
      <c r="J210" s="39"/>
      <c r="K210" s="31"/>
      <c r="L210" s="31">
        <v>2038</v>
      </c>
      <c r="M210" s="39"/>
      <c r="N210" s="39">
        <v>231</v>
      </c>
      <c r="O210" s="39"/>
      <c r="P210" s="39"/>
      <c r="Q210" s="39">
        <v>158</v>
      </c>
      <c r="R210" s="39"/>
      <c r="S210" s="39"/>
      <c r="T210" s="39">
        <v>397</v>
      </c>
      <c r="U210" s="39"/>
      <c r="V210" s="39"/>
      <c r="W210" s="39">
        <v>555</v>
      </c>
      <c r="X210" s="39"/>
      <c r="Y210" s="39"/>
    </row>
    <row r="211">
      <c r="A211" s="28" t="s">
        <v>372</v>
      </c>
      <c r="B211" s="29" t="s">
        <v>373</v>
      </c>
      <c r="C211" s="30"/>
      <c r="D211" s="39"/>
      <c r="E211" s="31">
        <v>281</v>
      </c>
      <c r="F211" s="31">
        <v>124</v>
      </c>
      <c r="G211" s="30"/>
      <c r="H211" s="31"/>
      <c r="I211" s="39"/>
      <c r="J211" s="39"/>
      <c r="K211" s="31">
        <v>389</v>
      </c>
      <c r="L211" s="31">
        <v>453</v>
      </c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</row>
    <row r="212">
      <c r="A212" s="28" t="s">
        <v>374</v>
      </c>
      <c r="B212" s="29" t="s">
        <v>375</v>
      </c>
      <c r="C212" s="30"/>
      <c r="D212" s="39"/>
      <c r="E212" s="31"/>
      <c r="F212" s="31"/>
      <c r="G212" s="30"/>
      <c r="H212" s="31"/>
      <c r="I212" s="39"/>
      <c r="J212" s="39"/>
      <c r="K212" s="31"/>
      <c r="L212" s="31">
        <v>4682</v>
      </c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</row>
    <row r="213">
      <c r="A213" s="24">
        <v>26</v>
      </c>
      <c r="B213" s="25" t="s">
        <v>376</v>
      </c>
      <c r="C213" s="26">
        <f>C214+C215+C216+C217+C218+C219+C220</f>
        <v>16</v>
      </c>
      <c r="D213" s="26">
        <f>D214+D215+D216+D217+D218+D219+D220</f>
        <v>0</v>
      </c>
      <c r="E213" s="26">
        <f>E214+E215+E216+E217+E218+E219+E220</f>
        <v>0</v>
      </c>
      <c r="F213" s="26">
        <f>F214+F215+F216+F217+F218+F219+F220</f>
        <v>2890</v>
      </c>
      <c r="G213" s="26">
        <f>G214+G215+G216+G217+G218+G219+G220</f>
        <v>0</v>
      </c>
      <c r="H213" s="26">
        <f>H214+H215+H216+H217+H218+H219+H220</f>
        <v>2037</v>
      </c>
      <c r="I213" s="26">
        <f>I214+I215+I216+I217+I218+I219+I220</f>
        <v>0</v>
      </c>
      <c r="J213" s="26">
        <f>J214+J215+J216+J217+J218+J219+J220</f>
        <v>0</v>
      </c>
      <c r="K213" s="26">
        <f>K214+K215+K216+K217+K218+K219+K220</f>
        <v>0</v>
      </c>
      <c r="L213" s="26">
        <f>L214+L215+L216+L217+L218+L219+L220</f>
        <v>11578</v>
      </c>
      <c r="M213" s="26">
        <f>M214+M215+M216+M217+M218+M219+M220</f>
        <v>0</v>
      </c>
      <c r="N213" s="26">
        <f>N214+N215+N216+N217+N218+N219+N220</f>
        <v>0</v>
      </c>
      <c r="O213" s="26">
        <f>O214+O215+O216+O217+O218+O219+O220</f>
        <v>0</v>
      </c>
      <c r="P213" s="26">
        <f>P214+P215+P216+P217+P218+P219+P220</f>
        <v>0</v>
      </c>
      <c r="Q213" s="26">
        <f>Q214+Q215+Q216+Q217+Q218+Q219+Q220</f>
        <v>0</v>
      </c>
      <c r="R213" s="26">
        <f>R214+R215+R216+R217+R218+R219+R220</f>
        <v>0</v>
      </c>
      <c r="S213" s="26">
        <f>S214+S215+S216+S217+S218+S219+S220</f>
        <v>0</v>
      </c>
      <c r="T213" s="26">
        <f>T214+T215+T216+T217+T218+T219+T220</f>
        <v>1023</v>
      </c>
      <c r="U213" s="26">
        <f>U214+U215+U216+U217+U218+U219+U220</f>
        <v>0</v>
      </c>
      <c r="V213" s="26">
        <f>V214+V215+V216+V217+V218+V219+V220</f>
        <v>0</v>
      </c>
      <c r="W213" s="26">
        <f>W214+W215+W216+W217+W218+W219+W220</f>
        <v>0</v>
      </c>
      <c r="X213" s="26">
        <f>X214+X215+X216+X217+X218+X219+X220</f>
        <v>0</v>
      </c>
      <c r="Y213" s="26">
        <f>Y214+Y215+Y216+Y217+Y218+Y219+Y220</f>
        <v>0</v>
      </c>
    </row>
    <row r="214">
      <c r="A214" s="28" t="s">
        <v>377</v>
      </c>
      <c r="B214" s="29" t="s">
        <v>378</v>
      </c>
      <c r="C214" s="65">
        <v>16</v>
      </c>
      <c r="D214" s="39"/>
      <c r="E214" s="31"/>
      <c r="F214" s="31">
        <v>1163</v>
      </c>
      <c r="G214" s="30"/>
      <c r="H214" s="31"/>
      <c r="I214" s="39"/>
      <c r="J214" s="39"/>
      <c r="K214" s="31"/>
      <c r="L214" s="31">
        <v>1713</v>
      </c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</row>
    <row r="215">
      <c r="A215" s="28" t="s">
        <v>379</v>
      </c>
      <c r="B215" s="29" t="s">
        <v>380</v>
      </c>
      <c r="C215" s="40"/>
      <c r="D215" s="39"/>
      <c r="E215" s="31"/>
      <c r="F215" s="31">
        <v>110</v>
      </c>
      <c r="G215" s="30"/>
      <c r="H215" s="31"/>
      <c r="I215" s="39"/>
      <c r="J215" s="39"/>
      <c r="K215" s="31"/>
      <c r="L215" s="31">
        <v>282</v>
      </c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</row>
    <row r="216" ht="25.5">
      <c r="A216" s="28" t="s">
        <v>381</v>
      </c>
      <c r="B216" s="29" t="s">
        <v>382</v>
      </c>
      <c r="C216" s="30"/>
      <c r="D216" s="39"/>
      <c r="E216" s="31"/>
      <c r="F216" s="31">
        <v>245</v>
      </c>
      <c r="G216" s="30"/>
      <c r="H216" s="31">
        <v>223</v>
      </c>
      <c r="I216" s="39"/>
      <c r="J216" s="39"/>
      <c r="K216" s="31"/>
      <c r="L216" s="31">
        <v>967</v>
      </c>
      <c r="M216" s="39"/>
      <c r="N216" s="39"/>
      <c r="O216" s="39"/>
      <c r="P216" s="39"/>
      <c r="Q216" s="39"/>
      <c r="R216" s="39"/>
      <c r="S216" s="39"/>
      <c r="T216" s="39">
        <v>184</v>
      </c>
      <c r="U216" s="39"/>
      <c r="V216" s="39"/>
      <c r="W216" s="39"/>
      <c r="X216" s="39"/>
      <c r="Y216" s="39"/>
    </row>
    <row r="217">
      <c r="A217" s="28" t="s">
        <v>383</v>
      </c>
      <c r="B217" s="29" t="s">
        <v>384</v>
      </c>
      <c r="C217" s="30"/>
      <c r="D217" s="39"/>
      <c r="E217" s="31"/>
      <c r="F217" s="31">
        <v>1130</v>
      </c>
      <c r="G217" s="30"/>
      <c r="H217" s="37"/>
      <c r="I217" s="39"/>
      <c r="J217" s="39"/>
      <c r="K217" s="31"/>
      <c r="L217" s="31">
        <v>2893</v>
      </c>
      <c r="M217" s="39"/>
      <c r="N217" s="39"/>
      <c r="O217" s="39"/>
      <c r="P217" s="39"/>
      <c r="Q217" s="39"/>
      <c r="R217" s="39"/>
      <c r="S217" s="39"/>
      <c r="T217" s="38"/>
      <c r="U217" s="39"/>
      <c r="V217" s="39"/>
      <c r="W217" s="39"/>
      <c r="X217" s="39"/>
      <c r="Y217" s="39"/>
    </row>
    <row r="218">
      <c r="A218" s="28" t="s">
        <v>385</v>
      </c>
      <c r="B218" s="29" t="s">
        <v>386</v>
      </c>
      <c r="C218" s="30"/>
      <c r="D218" s="39"/>
      <c r="E218" s="31"/>
      <c r="F218" s="31"/>
      <c r="G218" s="30"/>
      <c r="H218" s="43"/>
      <c r="I218" s="39"/>
      <c r="J218" s="39"/>
      <c r="K218" s="31"/>
      <c r="L218" s="31">
        <v>2296</v>
      </c>
      <c r="M218" s="39"/>
      <c r="N218" s="39"/>
      <c r="O218" s="39"/>
      <c r="P218" s="39"/>
      <c r="Q218" s="39"/>
      <c r="R218" s="39"/>
      <c r="S218" s="39"/>
      <c r="T218" s="44"/>
      <c r="U218" s="39"/>
      <c r="V218" s="39"/>
      <c r="W218" s="39"/>
      <c r="X218" s="39"/>
      <c r="Y218" s="39"/>
    </row>
    <row r="219">
      <c r="A219" s="28" t="s">
        <v>387</v>
      </c>
      <c r="B219" s="29" t="s">
        <v>388</v>
      </c>
      <c r="C219" s="30"/>
      <c r="D219" s="39"/>
      <c r="E219" s="31"/>
      <c r="F219" s="31"/>
      <c r="G219" s="30"/>
      <c r="H219" s="31">
        <v>786</v>
      </c>
      <c r="I219" s="39"/>
      <c r="J219" s="39"/>
      <c r="K219" s="31"/>
      <c r="L219" s="31">
        <v>2492</v>
      </c>
      <c r="M219" s="39"/>
      <c r="N219" s="39"/>
      <c r="O219" s="39"/>
      <c r="P219" s="39"/>
      <c r="Q219" s="39"/>
      <c r="R219" s="39"/>
      <c r="S219" s="39"/>
      <c r="T219" s="39">
        <v>839</v>
      </c>
      <c r="U219" s="39"/>
      <c r="V219" s="39"/>
      <c r="W219" s="39"/>
      <c r="X219" s="39"/>
      <c r="Y219" s="39"/>
    </row>
    <row r="220">
      <c r="A220" s="28" t="s">
        <v>389</v>
      </c>
      <c r="B220" s="29" t="s">
        <v>390</v>
      </c>
      <c r="C220" s="30"/>
      <c r="D220" s="39"/>
      <c r="E220" s="31"/>
      <c r="F220" s="31">
        <v>242</v>
      </c>
      <c r="G220" s="30"/>
      <c r="H220" s="31">
        <v>1028</v>
      </c>
      <c r="I220" s="39"/>
      <c r="J220" s="39"/>
      <c r="K220" s="31"/>
      <c r="L220" s="31">
        <v>935</v>
      </c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</row>
    <row r="221">
      <c r="A221" s="24">
        <v>27</v>
      </c>
      <c r="B221" s="25" t="s">
        <v>391</v>
      </c>
      <c r="C221" s="26">
        <f>C222+C223+C224+C225+C226+C227+C228+C229+C230</f>
        <v>0</v>
      </c>
      <c r="D221" s="26">
        <f>D222+D223+D224+D225+D226+D227+D228+D229+D230</f>
        <v>0</v>
      </c>
      <c r="E221" s="26">
        <f>E222+E223+E224+E225+E226+E227+E228+E229+E230</f>
        <v>0</v>
      </c>
      <c r="F221" s="26">
        <f>F222+F223+F224+F225+F226+F227+F228+F229+F230</f>
        <v>2104</v>
      </c>
      <c r="G221" s="27">
        <f>G222+G223+G224+G225+G226+G227+G228+G229+G230</f>
        <v>0</v>
      </c>
      <c r="H221" s="27">
        <f>H222+H223+H224+H225+H226+H227+H228+H229+H230</f>
        <v>7159</v>
      </c>
      <c r="I221" s="27">
        <f>I222+I223+I224+I225+I226+I227+I228+I229+I230</f>
        <v>0</v>
      </c>
      <c r="J221" s="26">
        <f>J222+J223+J224+J225+J226+J227+J228+J229+J230</f>
        <v>0</v>
      </c>
      <c r="K221" s="27">
        <f>K222+K223+K224+K225+K226+K227+K228+K229+K230</f>
        <v>0</v>
      </c>
      <c r="L221" s="27">
        <f>L222+L223+L224+L225+L226+L227+L228+L229+L230</f>
        <v>11518</v>
      </c>
      <c r="M221" s="27">
        <f>M222+M223+M224+M225+M226+M227+M228+M229+M230</f>
        <v>0</v>
      </c>
      <c r="N221" s="26">
        <f>N222+N223+N224+N225+N226+N227+N228+N229+N230</f>
        <v>0</v>
      </c>
      <c r="O221" s="26">
        <f>O222+O223+O224+O225+O226+O227+O228+O229+O230</f>
        <v>0</v>
      </c>
      <c r="P221" s="26">
        <f>P222+P223+P224+P225+P226+P227+P228+P229+P230</f>
        <v>0</v>
      </c>
      <c r="Q221" s="26">
        <f>Q222+Q223+Q224+Q225+Q226+Q227+Q228+Q229+Q230</f>
        <v>0</v>
      </c>
      <c r="R221" s="26">
        <f>R222+R223+R224+R225+R226+R227+R228+R229+R230</f>
        <v>0</v>
      </c>
      <c r="S221" s="26">
        <f>S222+S223+S224+S225+S226+S227+S228+S229+S230</f>
        <v>0</v>
      </c>
      <c r="T221" s="26">
        <f>T222+T223+T224+T225+T226+T227+T228+T229+T230</f>
        <v>0</v>
      </c>
      <c r="U221" s="26">
        <f>U222+U223+U224+U225+U226+U227+U228+U229+U230</f>
        <v>0</v>
      </c>
      <c r="V221" s="26">
        <f>V222+V223+V224+V225+V226+V227+V228+V229+V230</f>
        <v>0</v>
      </c>
      <c r="W221" s="26">
        <f>W222+W223+W224+W225+W226+W227+W228+W229+W230</f>
        <v>0</v>
      </c>
      <c r="X221" s="26">
        <f>X222+X223+X224+X225+X226+X227+X228+X229+X230</f>
        <v>0</v>
      </c>
      <c r="Y221" s="26">
        <f>Y222+Y223+Y224+Y225+Y226+Y227+Y228+Y229+Y230</f>
        <v>0</v>
      </c>
    </row>
    <row r="222" ht="23.25" customHeight="1">
      <c r="A222" s="28" t="s">
        <v>392</v>
      </c>
      <c r="B222" s="29" t="s">
        <v>393</v>
      </c>
      <c r="C222" s="30"/>
      <c r="D222" s="39"/>
      <c r="E222" s="31"/>
      <c r="F222" s="32"/>
      <c r="G222" s="33"/>
      <c r="H222" s="34">
        <v>2806</v>
      </c>
      <c r="I222" s="48"/>
      <c r="J222" s="67"/>
      <c r="K222" s="49"/>
      <c r="L222" s="34">
        <v>2806</v>
      </c>
      <c r="M222" s="48"/>
      <c r="N222" s="53"/>
      <c r="O222" s="39"/>
      <c r="P222" s="39"/>
      <c r="Q222" s="39"/>
      <c r="R222" s="39"/>
      <c r="S222" s="39"/>
      <c r="T222" s="39"/>
      <c r="U222" s="39"/>
      <c r="V222" s="39"/>
      <c r="W222" s="38"/>
      <c r="X222" s="39"/>
      <c r="Y222" s="39"/>
    </row>
    <row r="223" ht="25.5">
      <c r="A223" s="28" t="s">
        <v>394</v>
      </c>
      <c r="B223" s="29" t="s">
        <v>395</v>
      </c>
      <c r="C223" s="30"/>
      <c r="D223" s="39"/>
      <c r="E223" s="31"/>
      <c r="F223" s="31"/>
      <c r="G223" s="40"/>
      <c r="H223" s="41"/>
      <c r="I223" s="44"/>
      <c r="J223" s="39"/>
      <c r="K223" s="43"/>
      <c r="L223" s="41"/>
      <c r="M223" s="44"/>
      <c r="N223" s="39"/>
      <c r="O223" s="39"/>
      <c r="P223" s="39"/>
      <c r="Q223" s="39"/>
      <c r="R223" s="39"/>
      <c r="S223" s="39"/>
      <c r="T223" s="39"/>
      <c r="U223" s="39"/>
      <c r="V223" s="39"/>
      <c r="W223" s="44"/>
      <c r="X223" s="39"/>
      <c r="Y223" s="39"/>
    </row>
    <row r="224">
      <c r="A224" s="28" t="s">
        <v>396</v>
      </c>
      <c r="B224" s="29" t="s">
        <v>159</v>
      </c>
      <c r="C224" s="30"/>
      <c r="D224" s="39"/>
      <c r="E224" s="31"/>
      <c r="F224" s="31"/>
      <c r="G224" s="30"/>
      <c r="H224" s="31">
        <v>152</v>
      </c>
      <c r="I224" s="39"/>
      <c r="J224" s="39"/>
      <c r="K224" s="31"/>
      <c r="L224" s="31">
        <v>243</v>
      </c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</row>
    <row r="225" ht="25.5">
      <c r="A225" s="28" t="s">
        <v>397</v>
      </c>
      <c r="B225" s="29" t="s">
        <v>398</v>
      </c>
      <c r="C225" s="30"/>
      <c r="D225" s="39"/>
      <c r="E225" s="31"/>
      <c r="F225" s="37"/>
      <c r="G225" s="30"/>
      <c r="H225" s="37">
        <v>130</v>
      </c>
      <c r="I225" s="39"/>
      <c r="J225" s="39"/>
      <c r="K225" s="31"/>
      <c r="L225" s="37">
        <v>221</v>
      </c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</row>
    <row r="226">
      <c r="A226" s="28" t="s">
        <v>399</v>
      </c>
      <c r="B226" s="29" t="s">
        <v>400</v>
      </c>
      <c r="C226" s="30"/>
      <c r="D226" s="39"/>
      <c r="E226" s="32"/>
      <c r="F226" s="52">
        <v>2104</v>
      </c>
      <c r="G226" s="68"/>
      <c r="H226" s="52">
        <v>2679</v>
      </c>
      <c r="I226" s="53"/>
      <c r="J226" s="39"/>
      <c r="K226" s="32"/>
      <c r="L226" s="52">
        <v>6723</v>
      </c>
      <c r="M226" s="53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</row>
    <row r="227">
      <c r="A227" s="28" t="s">
        <v>401</v>
      </c>
      <c r="B227" s="29" t="s">
        <v>402</v>
      </c>
      <c r="C227" s="30"/>
      <c r="D227" s="39"/>
      <c r="E227" s="32"/>
      <c r="F227" s="62"/>
      <c r="G227" s="68"/>
      <c r="H227" s="62"/>
      <c r="I227" s="53"/>
      <c r="J227" s="39"/>
      <c r="K227" s="32"/>
      <c r="L227" s="62"/>
      <c r="M227" s="53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</row>
    <row r="228">
      <c r="A228" s="28" t="s">
        <v>403</v>
      </c>
      <c r="B228" s="29" t="s">
        <v>404</v>
      </c>
      <c r="C228" s="30"/>
      <c r="D228" s="39"/>
      <c r="E228" s="31"/>
      <c r="F228" s="43"/>
      <c r="G228" s="30"/>
      <c r="H228" s="43">
        <v>330</v>
      </c>
      <c r="I228" s="39"/>
      <c r="J228" s="39"/>
      <c r="K228" s="31"/>
      <c r="L228" s="43">
        <v>195</v>
      </c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</row>
    <row r="229">
      <c r="A229" s="28" t="s">
        <v>405</v>
      </c>
      <c r="B229" s="29" t="s">
        <v>406</v>
      </c>
      <c r="C229" s="30"/>
      <c r="D229" s="39"/>
      <c r="E229" s="31"/>
      <c r="F229" s="31"/>
      <c r="G229" s="30"/>
      <c r="H229" s="31">
        <v>853</v>
      </c>
      <c r="I229" s="39"/>
      <c r="J229" s="39"/>
      <c r="K229" s="31"/>
      <c r="L229" s="31">
        <v>980</v>
      </c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</row>
    <row r="230">
      <c r="A230" s="28" t="s">
        <v>407</v>
      </c>
      <c r="B230" s="29" t="s">
        <v>408</v>
      </c>
      <c r="C230" s="30"/>
      <c r="D230" s="39"/>
      <c r="E230" s="31"/>
      <c r="F230" s="31"/>
      <c r="G230" s="30"/>
      <c r="H230" s="31">
        <v>209</v>
      </c>
      <c r="I230" s="69"/>
      <c r="J230" s="39"/>
      <c r="K230" s="31"/>
      <c r="L230" s="31">
        <v>350</v>
      </c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</row>
    <row r="231">
      <c r="A231" s="24">
        <v>28</v>
      </c>
      <c r="B231" s="25" t="s">
        <v>409</v>
      </c>
      <c r="C231" s="26">
        <f>C232+C233+C234+C235</f>
        <v>140</v>
      </c>
      <c r="D231" s="26">
        <f>D232+D233+D234+D235</f>
        <v>0</v>
      </c>
      <c r="E231" s="26">
        <f>E232+E233+E234+E235</f>
        <v>114</v>
      </c>
      <c r="F231" s="26">
        <f>F232+F233+F234+F235</f>
        <v>4</v>
      </c>
      <c r="G231" s="26">
        <f>G232+G233+G234+G235</f>
        <v>0</v>
      </c>
      <c r="H231" s="26">
        <f>H232+H233+H234+H235</f>
        <v>973</v>
      </c>
      <c r="I231" s="26">
        <f>I232+I233+I234+I235</f>
        <v>0</v>
      </c>
      <c r="J231" s="26">
        <f>J232+J233+J234+J235</f>
        <v>0</v>
      </c>
      <c r="K231" s="26">
        <f>K232+K233+K234+K235</f>
        <v>0</v>
      </c>
      <c r="L231" s="26">
        <f>L232+L233+L234+L235</f>
        <v>3310</v>
      </c>
      <c r="M231" s="26">
        <f>M232+M233+M234+M235</f>
        <v>0</v>
      </c>
      <c r="N231" s="26">
        <f>N232+N233+N234+N235</f>
        <v>390</v>
      </c>
      <c r="O231" s="26">
        <f>O232+O233+O234+O235</f>
        <v>0</v>
      </c>
      <c r="P231" s="26">
        <f>P232+P233+P234+P235</f>
        <v>0</v>
      </c>
      <c r="Q231" s="26">
        <f>Q232+Q233+Q234+Q235</f>
        <v>0</v>
      </c>
      <c r="R231" s="26">
        <f>R232+R233+R234+R235</f>
        <v>0</v>
      </c>
      <c r="S231" s="26">
        <f>S232+S233+S234+S235</f>
        <v>0</v>
      </c>
      <c r="T231" s="26">
        <f>T232+T233+T234+T235</f>
        <v>336</v>
      </c>
      <c r="U231" s="26">
        <f>U232+U233+U234+U235</f>
        <v>0</v>
      </c>
      <c r="V231" s="26">
        <f>V232+V233+V234+V235</f>
        <v>0</v>
      </c>
      <c r="W231" s="26">
        <f>W232+W233+W234+W235</f>
        <v>255</v>
      </c>
      <c r="X231" s="26">
        <f>X232+X233+X234+X235</f>
        <v>0</v>
      </c>
      <c r="Y231" s="26">
        <f>Y232+Y233+Y234+Y235</f>
        <v>0</v>
      </c>
    </row>
    <row r="232">
      <c r="A232" s="28" t="s">
        <v>410</v>
      </c>
      <c r="B232" s="29" t="s">
        <v>89</v>
      </c>
      <c r="C232" s="30">
        <v>98</v>
      </c>
      <c r="D232" s="39"/>
      <c r="E232" s="31">
        <v>27</v>
      </c>
      <c r="F232" s="31"/>
      <c r="G232" s="30"/>
      <c r="H232" s="31"/>
      <c r="I232" s="39"/>
      <c r="J232" s="39"/>
      <c r="K232" s="31"/>
      <c r="L232" s="31">
        <v>161</v>
      </c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>
        <v>111</v>
      </c>
      <c r="X232" s="39"/>
      <c r="Y232" s="39"/>
    </row>
    <row r="233" ht="25.5">
      <c r="A233" s="28" t="s">
        <v>411</v>
      </c>
      <c r="B233" s="29" t="s">
        <v>412</v>
      </c>
      <c r="C233" s="30"/>
      <c r="D233" s="39"/>
      <c r="E233" s="31"/>
      <c r="F233" s="31"/>
      <c r="G233" s="30"/>
      <c r="H233" s="31">
        <v>411</v>
      </c>
      <c r="I233" s="39"/>
      <c r="J233" s="39"/>
      <c r="K233" s="31"/>
      <c r="L233" s="31">
        <v>633</v>
      </c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</row>
    <row r="234">
      <c r="A234" s="28" t="s">
        <v>413</v>
      </c>
      <c r="B234" s="29" t="s">
        <v>414</v>
      </c>
      <c r="C234" s="30">
        <v>42</v>
      </c>
      <c r="D234" s="39"/>
      <c r="E234" s="31">
        <v>87</v>
      </c>
      <c r="F234" s="31">
        <v>4</v>
      </c>
      <c r="G234" s="30"/>
      <c r="H234" s="31">
        <v>562</v>
      </c>
      <c r="I234" s="39"/>
      <c r="J234" s="39"/>
      <c r="K234" s="31"/>
      <c r="L234" s="31">
        <v>2201</v>
      </c>
      <c r="M234" s="39"/>
      <c r="N234" s="39">
        <v>390</v>
      </c>
      <c r="O234" s="39"/>
      <c r="P234" s="39"/>
      <c r="Q234" s="39"/>
      <c r="R234" s="39"/>
      <c r="S234" s="39"/>
      <c r="T234" s="39">
        <v>293</v>
      </c>
      <c r="U234" s="39"/>
      <c r="V234" s="39"/>
      <c r="W234" s="39">
        <v>144</v>
      </c>
      <c r="X234" s="39"/>
      <c r="Y234" s="39"/>
    </row>
    <row r="235">
      <c r="A235" s="28" t="s">
        <v>415</v>
      </c>
      <c r="B235" s="29" t="s">
        <v>416</v>
      </c>
      <c r="C235" s="30"/>
      <c r="D235" s="39"/>
      <c r="E235" s="31"/>
      <c r="F235" s="31"/>
      <c r="G235" s="30"/>
      <c r="H235" s="31"/>
      <c r="I235" s="39"/>
      <c r="J235" s="39"/>
      <c r="K235" s="31"/>
      <c r="L235" s="31">
        <v>315</v>
      </c>
      <c r="M235" s="39"/>
      <c r="N235" s="39"/>
      <c r="O235" s="39"/>
      <c r="P235" s="39"/>
      <c r="Q235" s="39"/>
      <c r="R235" s="39"/>
      <c r="S235" s="39"/>
      <c r="T235" s="39">
        <v>43</v>
      </c>
      <c r="U235" s="39"/>
      <c r="V235" s="39"/>
      <c r="W235" s="39"/>
      <c r="X235" s="39"/>
      <c r="Y235" s="39"/>
    </row>
    <row r="236">
      <c r="A236" s="24">
        <v>29</v>
      </c>
      <c r="B236" s="25" t="s">
        <v>417</v>
      </c>
      <c r="C236" s="26">
        <f>C237+C239+C240+C241+C242+C243+C244+C245+C246</f>
        <v>0</v>
      </c>
      <c r="D236" s="26">
        <f>D237+D239+D240+D241+D242+D243+D244+D245+D246</f>
        <v>0</v>
      </c>
      <c r="E236" s="26">
        <f>E237+E239+E240+E241+E242+E243+E244+E245+E246</f>
        <v>0</v>
      </c>
      <c r="F236" s="26">
        <f>F237+F239+F240+F241+F242+F243+F244+F245+F246</f>
        <v>662</v>
      </c>
      <c r="G236" s="26">
        <f>G237+G239+G240+G241+G242+G243+G244+G245+G246</f>
        <v>0</v>
      </c>
      <c r="H236" s="26">
        <f>H237+H239+H240+H241+H242+H243+H244+H245+H246+H238</f>
        <v>6704</v>
      </c>
      <c r="I236" s="26">
        <f>I237+I239+I240+I241+I242+I243+I244+I245+I246</f>
        <v>0</v>
      </c>
      <c r="J236" s="26">
        <f>J237+J239+J240+J241+J242+J243+J244+J245+J246</f>
        <v>0</v>
      </c>
      <c r="K236" s="26">
        <f>K237+K239+K240+K241+K242+K243+K244+K245+K246</f>
        <v>0</v>
      </c>
      <c r="L236" s="26">
        <f>L237+L239+L240+L241+L242+L243+L244+L245+L246</f>
        <v>7359</v>
      </c>
      <c r="M236" s="26">
        <f>M237+M239+M240+M241+M242+M243+M244+M245+M246</f>
        <v>0</v>
      </c>
      <c r="N236" s="26">
        <f>N237+N239+N240+N241+N242+N243+N244+N245+N246</f>
        <v>0</v>
      </c>
      <c r="O236" s="26">
        <f>O237+O239+O240+O241+O242+O243+O244+O245+O246</f>
        <v>0</v>
      </c>
      <c r="P236" s="26">
        <f>P237+P239+P240+P241+P242+P243+P244+P245+P246</f>
        <v>0</v>
      </c>
      <c r="Q236" s="26">
        <f>Q237+Q239+Q240+Q241+Q242+Q243+Q244+Q245+Q246</f>
        <v>0</v>
      </c>
      <c r="R236" s="26">
        <f>R237+R239+R240+R241+R242+R243+R244+R245+R246</f>
        <v>0</v>
      </c>
      <c r="S236" s="26">
        <f>S237+S239+S240+S241+S242+S243+S244+S245+S246</f>
        <v>0</v>
      </c>
      <c r="T236" s="26">
        <f>T237+T239+T240+T241+T242+T243+T244+T245+T246</f>
        <v>2383</v>
      </c>
      <c r="U236" s="26">
        <f>U237+U239+U240+U241+U242+U243+U244+U245+U246</f>
        <v>0</v>
      </c>
      <c r="V236" s="26">
        <f>V237+V239+V240+V241+V242+V243+V244+V245+V246</f>
        <v>0</v>
      </c>
      <c r="W236" s="26">
        <f>W237+W239+W240+W241+W242+W243+W244+W245+W246</f>
        <v>0</v>
      </c>
      <c r="X236" s="26">
        <f>X237+X239+X240+X241+X242+X243+X244+X245+X246</f>
        <v>0</v>
      </c>
      <c r="Y236" s="26">
        <f>Y237+Y239+Y240+Y241+Y242+Y243+Y244+Y245+Y246</f>
        <v>0</v>
      </c>
    </row>
    <row r="237" ht="25.5">
      <c r="A237" s="28" t="s">
        <v>418</v>
      </c>
      <c r="B237" s="29" t="s">
        <v>419</v>
      </c>
      <c r="C237" s="30"/>
      <c r="D237" s="39"/>
      <c r="E237" s="31"/>
      <c r="F237" s="31"/>
      <c r="G237" s="30"/>
      <c r="H237" s="31">
        <v>2180</v>
      </c>
      <c r="I237" s="39"/>
      <c r="J237" s="39"/>
      <c r="K237" s="31"/>
      <c r="L237" s="37">
        <v>5304</v>
      </c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</row>
    <row r="238" ht="25.5">
      <c r="A238" s="28" t="s">
        <v>420</v>
      </c>
      <c r="B238" s="29" t="s">
        <v>131</v>
      </c>
      <c r="C238" s="30"/>
      <c r="D238" s="39"/>
      <c r="E238" s="31"/>
      <c r="F238" s="31"/>
      <c r="G238" s="30"/>
      <c r="H238" s="31">
        <v>53</v>
      </c>
      <c r="I238" s="39"/>
      <c r="J238" s="39"/>
      <c r="K238" s="31"/>
      <c r="L238" s="57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</row>
    <row r="239" ht="25.5">
      <c r="A239" s="28" t="s">
        <v>421</v>
      </c>
      <c r="B239" s="29" t="s">
        <v>422</v>
      </c>
      <c r="C239" s="30"/>
      <c r="D239" s="39"/>
      <c r="E239" s="31"/>
      <c r="F239" s="31"/>
      <c r="G239" s="30"/>
      <c r="H239" s="31">
        <v>1076</v>
      </c>
      <c r="I239" s="39"/>
      <c r="J239" s="39"/>
      <c r="K239" s="31"/>
      <c r="L239" s="57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</row>
    <row r="240" ht="22.5" customHeight="1">
      <c r="A240" s="28" t="s">
        <v>423</v>
      </c>
      <c r="B240" s="29" t="s">
        <v>424</v>
      </c>
      <c r="C240" s="30"/>
      <c r="D240" s="39"/>
      <c r="E240" s="31"/>
      <c r="F240" s="31"/>
      <c r="G240" s="30"/>
      <c r="H240" s="31"/>
      <c r="I240" s="39"/>
      <c r="J240" s="39"/>
      <c r="K240" s="31"/>
      <c r="L240" s="57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</row>
    <row r="241" ht="21.75" customHeight="1">
      <c r="A241" s="28" t="s">
        <v>425</v>
      </c>
      <c r="B241" s="29" t="s">
        <v>426</v>
      </c>
      <c r="C241" s="30"/>
      <c r="D241" s="39"/>
      <c r="E241" s="31"/>
      <c r="F241" s="31"/>
      <c r="G241" s="30"/>
      <c r="H241" s="31"/>
      <c r="I241" s="39"/>
      <c r="J241" s="39"/>
      <c r="K241" s="31"/>
      <c r="L241" s="43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</row>
    <row r="242">
      <c r="A242" s="28" t="s">
        <v>427</v>
      </c>
      <c r="B242" s="29" t="s">
        <v>428</v>
      </c>
      <c r="C242" s="30"/>
      <c r="D242" s="39"/>
      <c r="E242" s="31"/>
      <c r="F242" s="31"/>
      <c r="G242" s="30"/>
      <c r="H242" s="31"/>
      <c r="I242" s="39"/>
      <c r="J242" s="39"/>
      <c r="K242" s="31"/>
      <c r="L242" s="31"/>
      <c r="M242" s="39"/>
      <c r="N242" s="39"/>
      <c r="O242" s="39"/>
      <c r="P242" s="39"/>
      <c r="Q242" s="39"/>
      <c r="R242" s="39"/>
      <c r="S242" s="39"/>
      <c r="T242" s="38"/>
      <c r="U242" s="39"/>
      <c r="V242" s="39"/>
      <c r="W242" s="38"/>
      <c r="X242" s="39"/>
      <c r="Y242" s="39"/>
    </row>
    <row r="243">
      <c r="A243" s="28" t="s">
        <v>429</v>
      </c>
      <c r="B243" s="29" t="s">
        <v>430</v>
      </c>
      <c r="C243" s="30"/>
      <c r="D243" s="39"/>
      <c r="E243" s="31"/>
      <c r="F243" s="31"/>
      <c r="G243" s="30"/>
      <c r="H243" s="31"/>
      <c r="I243" s="39"/>
      <c r="J243" s="39"/>
      <c r="K243" s="31"/>
      <c r="L243" s="31"/>
      <c r="M243" s="39"/>
      <c r="N243" s="39"/>
      <c r="O243" s="39"/>
      <c r="P243" s="39"/>
      <c r="Q243" s="39"/>
      <c r="R243" s="39"/>
      <c r="S243" s="39"/>
      <c r="T243" s="55"/>
      <c r="U243" s="39"/>
      <c r="V243" s="39"/>
      <c r="W243" s="55"/>
      <c r="X243" s="39"/>
      <c r="Y243" s="39"/>
    </row>
    <row r="244">
      <c r="A244" s="28" t="s">
        <v>431</v>
      </c>
      <c r="B244" s="29" t="s">
        <v>432</v>
      </c>
      <c r="C244" s="30"/>
      <c r="D244" s="39"/>
      <c r="E244" s="31"/>
      <c r="F244" s="31"/>
      <c r="G244" s="30"/>
      <c r="H244" s="31"/>
      <c r="I244" s="39"/>
      <c r="J244" s="39"/>
      <c r="K244" s="31"/>
      <c r="L244" s="31"/>
      <c r="M244" s="39"/>
      <c r="N244" s="39"/>
      <c r="O244" s="39"/>
      <c r="P244" s="39"/>
      <c r="Q244" s="39"/>
      <c r="R244" s="39"/>
      <c r="S244" s="39"/>
      <c r="T244" s="44"/>
      <c r="U244" s="39"/>
      <c r="V244" s="39"/>
      <c r="W244" s="44"/>
      <c r="X244" s="39"/>
      <c r="Y244" s="39"/>
    </row>
    <row r="245">
      <c r="A245" s="28" t="s">
        <v>433</v>
      </c>
      <c r="B245" s="29" t="s">
        <v>434</v>
      </c>
      <c r="C245" s="30"/>
      <c r="D245" s="39"/>
      <c r="E245" s="31"/>
      <c r="F245" s="31">
        <v>196</v>
      </c>
      <c r="G245" s="30"/>
      <c r="H245" s="31">
        <v>1925</v>
      </c>
      <c r="I245" s="39"/>
      <c r="J245" s="39"/>
      <c r="K245" s="31"/>
      <c r="L245" s="31">
        <v>468</v>
      </c>
      <c r="M245" s="39"/>
      <c r="N245" s="39"/>
      <c r="O245" s="39"/>
      <c r="P245" s="39"/>
      <c r="Q245" s="39"/>
      <c r="R245" s="39"/>
      <c r="S245" s="39"/>
      <c r="T245" s="39">
        <v>2383</v>
      </c>
      <c r="U245" s="39"/>
      <c r="V245" s="39"/>
      <c r="W245" s="39"/>
      <c r="X245" s="39"/>
      <c r="Y245" s="39"/>
    </row>
    <row r="246">
      <c r="A246" s="28" t="s">
        <v>435</v>
      </c>
      <c r="B246" s="29" t="s">
        <v>436</v>
      </c>
      <c r="C246" s="30"/>
      <c r="D246" s="39"/>
      <c r="E246" s="31"/>
      <c r="F246" s="31">
        <v>466</v>
      </c>
      <c r="G246" s="30"/>
      <c r="H246" s="31">
        <v>1470</v>
      </c>
      <c r="I246" s="39"/>
      <c r="J246" s="39"/>
      <c r="K246" s="31"/>
      <c r="L246" s="31">
        <v>1587</v>
      </c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</row>
    <row r="247">
      <c r="A247" s="24">
        <v>30</v>
      </c>
      <c r="B247" s="25" t="s">
        <v>437</v>
      </c>
      <c r="C247" s="26">
        <f>C248+C249+C250+C251+C252+C253+C254+C255+C256</f>
        <v>335</v>
      </c>
      <c r="D247" s="26">
        <f>D248+D249+D250+D251+D252+D253+D254+D255+D256</f>
        <v>0</v>
      </c>
      <c r="E247" s="26">
        <f>E248+E249+E250+E251+E252+E253+E254+E255+E256</f>
        <v>331</v>
      </c>
      <c r="F247" s="26">
        <f>F248+F249+F250+F251+F252+F253+F254+F255+F256</f>
        <v>3</v>
      </c>
      <c r="G247" s="26">
        <f>G248+G249+G250+G251+G252+G253+G254+G255+G256</f>
        <v>0</v>
      </c>
      <c r="H247" s="26">
        <f>H248+H249+H250+H251+H252+H253+H254+H255+H256</f>
        <v>80</v>
      </c>
      <c r="I247" s="26">
        <f>I248+I249+I250+I251+I252+I253+I254+I255+I256</f>
        <v>0</v>
      </c>
      <c r="J247" s="26">
        <f>J248+J249+J250+J251+J252+J253+J254+J255+J256</f>
        <v>0</v>
      </c>
      <c r="K247" s="26">
        <f>K248+K249+K250+K251+K252+K253+K254+K255+K256</f>
        <v>1528</v>
      </c>
      <c r="L247" s="26">
        <f>L248+L249+L250+L251+L252+L253+L254+L255+L256</f>
        <v>11319</v>
      </c>
      <c r="M247" s="26">
        <f>M248+M249+M250+M251+M252+M253+M254+M255+M256</f>
        <v>907</v>
      </c>
      <c r="N247" s="26">
        <f>N248+N249+N250+N251+N252+N253+N254+N255+N256</f>
        <v>1358</v>
      </c>
      <c r="O247" s="26">
        <f>O248+O249+O250+O251+O252+O253+O254+O255+O256</f>
        <v>0</v>
      </c>
      <c r="P247" s="26">
        <f>P248+P249+P250+P251+P252+P253+P254+P255+P256</f>
        <v>0</v>
      </c>
      <c r="Q247" s="26">
        <f>Q248+Q249+Q250+Q251+Q252+Q253+Q254+Q255+Q256</f>
        <v>729</v>
      </c>
      <c r="R247" s="26">
        <f>R248+R249+R250+R251+R252+R253+R254+R255+R256</f>
        <v>0</v>
      </c>
      <c r="S247" s="26">
        <f>S248+S249+S250+S251+S252+S253+S254+S255+S256</f>
        <v>27</v>
      </c>
      <c r="T247" s="26">
        <f>T248+T249+T250+T251+T252+T253+T254+T255+T256</f>
        <v>910</v>
      </c>
      <c r="U247" s="26">
        <f>U248+U249+U250+U251+U252+U253+U254+U255+U256</f>
        <v>0</v>
      </c>
      <c r="V247" s="26">
        <f>V248+V249+V250+V251+V252+V253+V254+V255+V256</f>
        <v>0</v>
      </c>
      <c r="W247" s="26">
        <f>W248+W249+W250+W251+W252+W253+W254+W255+W256</f>
        <v>4526</v>
      </c>
      <c r="X247" s="26">
        <f>X248+X249+X250+X251+X252+X253+X254+X255+X256</f>
        <v>0</v>
      </c>
      <c r="Y247" s="26">
        <f>Y248+Y249+Y250+Y251+Y252+Y253+Y254+Y255+Y256</f>
        <v>0</v>
      </c>
    </row>
    <row r="248" ht="26.25" customHeight="1">
      <c r="A248" s="28" t="s">
        <v>438</v>
      </c>
      <c r="B248" s="29" t="s">
        <v>108</v>
      </c>
      <c r="C248" s="30"/>
      <c r="D248" s="39"/>
      <c r="E248" s="31"/>
      <c r="F248" s="31"/>
      <c r="G248" s="30"/>
      <c r="H248" s="31"/>
      <c r="I248" s="39"/>
      <c r="J248" s="39"/>
      <c r="K248" s="31"/>
      <c r="L248" s="31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</row>
    <row r="249" ht="28.5" customHeight="1">
      <c r="A249" s="28" t="s">
        <v>439</v>
      </c>
      <c r="B249" s="29" t="s">
        <v>129</v>
      </c>
      <c r="C249" s="30"/>
      <c r="D249" s="39"/>
      <c r="E249" s="31"/>
      <c r="F249" s="31"/>
      <c r="G249" s="30"/>
      <c r="H249" s="31"/>
      <c r="I249" s="39"/>
      <c r="J249" s="39"/>
      <c r="K249" s="31"/>
      <c r="L249" s="31">
        <v>118</v>
      </c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</row>
    <row r="250" ht="24" customHeight="1">
      <c r="A250" s="28" t="s">
        <v>440</v>
      </c>
      <c r="B250" s="29" t="s">
        <v>185</v>
      </c>
      <c r="C250" s="30"/>
      <c r="D250" s="39"/>
      <c r="E250" s="31"/>
      <c r="F250" s="31"/>
      <c r="G250" s="30"/>
      <c r="H250" s="31"/>
      <c r="I250" s="39"/>
      <c r="J250" s="39"/>
      <c r="K250" s="31"/>
      <c r="L250" s="31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</row>
    <row r="251">
      <c r="A251" s="28" t="s">
        <v>441</v>
      </c>
      <c r="B251" s="29" t="s">
        <v>442</v>
      </c>
      <c r="C251" s="30"/>
      <c r="D251" s="39"/>
      <c r="E251" s="31"/>
      <c r="F251" s="31"/>
      <c r="G251" s="30"/>
      <c r="H251" s="31"/>
      <c r="I251" s="39"/>
      <c r="J251" s="39"/>
      <c r="K251" s="31">
        <v>332</v>
      </c>
      <c r="L251" s="31">
        <v>1658</v>
      </c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</row>
    <row r="252">
      <c r="A252" s="28" t="s">
        <v>443</v>
      </c>
      <c r="B252" s="29" t="s">
        <v>444</v>
      </c>
      <c r="C252" s="30">
        <v>335</v>
      </c>
      <c r="D252" s="39"/>
      <c r="E252" s="31">
        <v>331</v>
      </c>
      <c r="F252" s="31"/>
      <c r="G252" s="30"/>
      <c r="H252" s="31">
        <v>80</v>
      </c>
      <c r="I252" s="39"/>
      <c r="J252" s="39"/>
      <c r="K252" s="31">
        <v>1196</v>
      </c>
      <c r="L252" s="31">
        <v>2410</v>
      </c>
      <c r="M252" s="39">
        <v>33</v>
      </c>
      <c r="N252" s="39">
        <v>46</v>
      </c>
      <c r="O252" s="39"/>
      <c r="P252" s="39"/>
      <c r="Q252" s="39"/>
      <c r="R252" s="39"/>
      <c r="S252" s="39">
        <v>27</v>
      </c>
      <c r="T252" s="39">
        <v>113</v>
      </c>
      <c r="U252" s="39"/>
      <c r="V252" s="39"/>
      <c r="W252" s="39">
        <v>3468</v>
      </c>
      <c r="X252" s="39"/>
      <c r="Y252" s="39"/>
    </row>
    <row r="253">
      <c r="A253" s="28" t="s">
        <v>445</v>
      </c>
      <c r="B253" s="29" t="s">
        <v>446</v>
      </c>
      <c r="C253" s="30"/>
      <c r="D253" s="39"/>
      <c r="E253" s="31"/>
      <c r="F253" s="31"/>
      <c r="G253" s="30"/>
      <c r="H253" s="31"/>
      <c r="I253" s="39"/>
      <c r="J253" s="39"/>
      <c r="K253" s="31"/>
      <c r="L253" s="31">
        <v>1651</v>
      </c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</row>
    <row r="254">
      <c r="A254" s="28" t="s">
        <v>447</v>
      </c>
      <c r="B254" s="29" t="s">
        <v>448</v>
      </c>
      <c r="C254" s="30"/>
      <c r="D254" s="39"/>
      <c r="E254" s="31"/>
      <c r="F254" s="31"/>
      <c r="G254" s="30"/>
      <c r="H254" s="31"/>
      <c r="I254" s="39"/>
      <c r="J254" s="39"/>
      <c r="K254" s="31"/>
      <c r="L254" s="31">
        <v>1334</v>
      </c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</row>
    <row r="255">
      <c r="A255" s="28" t="s">
        <v>449</v>
      </c>
      <c r="B255" s="29" t="s">
        <v>450</v>
      </c>
      <c r="C255" s="30"/>
      <c r="D255" s="39"/>
      <c r="E255" s="31"/>
      <c r="F255" s="31">
        <v>3</v>
      </c>
      <c r="G255" s="30"/>
      <c r="H255" s="31"/>
      <c r="I255" s="39"/>
      <c r="J255" s="39"/>
      <c r="K255" s="31"/>
      <c r="L255" s="31">
        <v>3032</v>
      </c>
      <c r="M255" s="39">
        <v>874</v>
      </c>
      <c r="N255" s="39">
        <v>1312</v>
      </c>
      <c r="O255" s="39"/>
      <c r="P255" s="39"/>
      <c r="Q255" s="39">
        <v>729</v>
      </c>
      <c r="R255" s="39"/>
      <c r="S255" s="39"/>
      <c r="T255" s="39">
        <v>797</v>
      </c>
      <c r="U255" s="39"/>
      <c r="V255" s="39"/>
      <c r="W255" s="39">
        <v>1058</v>
      </c>
      <c r="X255" s="39"/>
      <c r="Y255" s="39"/>
    </row>
    <row r="256">
      <c r="A256" s="28" t="s">
        <v>451</v>
      </c>
      <c r="B256" s="29" t="s">
        <v>452</v>
      </c>
      <c r="C256" s="30"/>
      <c r="D256" s="39"/>
      <c r="E256" s="31"/>
      <c r="F256" s="31"/>
      <c r="G256" s="30"/>
      <c r="H256" s="31"/>
      <c r="I256" s="39"/>
      <c r="J256" s="39"/>
      <c r="K256" s="31"/>
      <c r="L256" s="31">
        <v>1116</v>
      </c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</row>
    <row r="257" s="23" customFormat="1" ht="14.25">
      <c r="A257" s="70" t="s">
        <v>453</v>
      </c>
      <c r="B257" s="71"/>
      <c r="C257" s="72">
        <f>SUM(C18:C256)/2</f>
        <v>4364</v>
      </c>
      <c r="D257" s="72">
        <f>SUM(D18:D256)/2</f>
        <v>0</v>
      </c>
      <c r="E257" s="72">
        <f>SUM(E18:E256)/2</f>
        <v>17282</v>
      </c>
      <c r="F257" s="72">
        <f>SUM(F18:F256)/2</f>
        <v>24555</v>
      </c>
      <c r="G257" s="72">
        <f>SUM(G18:G256)/2</f>
        <v>0</v>
      </c>
      <c r="H257" s="72">
        <f>SUM(H18:H256)/2</f>
        <v>84535</v>
      </c>
      <c r="I257" s="72">
        <f>SUM(I18:I256)/2</f>
        <v>0</v>
      </c>
      <c r="J257" s="72">
        <f>SUM(J18:J256)/2</f>
        <v>0</v>
      </c>
      <c r="K257" s="72">
        <f>SUM(K18:K256)/2</f>
        <v>39403</v>
      </c>
      <c r="L257" s="72">
        <f>SUM(L18:L256)/2</f>
        <v>247426</v>
      </c>
      <c r="M257" s="72">
        <f>SUM(M18:M256)/2</f>
        <v>907</v>
      </c>
      <c r="N257" s="72">
        <f>SUM(N18:N256)/2</f>
        <v>11243</v>
      </c>
      <c r="O257" s="72">
        <f>SUM(O18:O256)/2</f>
        <v>789</v>
      </c>
      <c r="P257" s="72">
        <f>SUM(P18:P256)/2</f>
        <v>0</v>
      </c>
      <c r="Q257" s="72">
        <f>SUM(Q18:Q256)/2</f>
        <v>8621</v>
      </c>
      <c r="R257" s="72">
        <f>SUM(R18:R256)/2</f>
        <v>0</v>
      </c>
      <c r="S257" s="72">
        <f>SUM(S18:S256)/2</f>
        <v>103</v>
      </c>
      <c r="T257" s="72">
        <f>SUM(T18:T256)/2</f>
        <v>69714</v>
      </c>
      <c r="U257" s="72">
        <f>SUM(U18:U256)/2</f>
        <v>0</v>
      </c>
      <c r="V257" s="72">
        <f>SUM(V18:V256)/2</f>
        <v>0</v>
      </c>
      <c r="W257" s="72">
        <f>SUM(W18:W256)/2</f>
        <v>16199</v>
      </c>
      <c r="X257" s="72">
        <f>SUM(X18:X256)/2</f>
        <v>111</v>
      </c>
      <c r="Y257" s="72">
        <f>SUM(Y18:Y256)/2</f>
        <v>0</v>
      </c>
    </row>
    <row r="258">
      <c r="A258" s="73"/>
      <c r="B258" s="3"/>
      <c r="C258" s="3"/>
      <c r="D258" s="3"/>
      <c r="E258" s="3"/>
      <c r="F258" s="3"/>
      <c r="G258" s="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>
      <c r="A259" s="74"/>
      <c r="B259" s="74"/>
      <c r="C259" s="74"/>
      <c r="D259" s="74"/>
      <c r="E259" s="74"/>
      <c r="F259" s="74"/>
      <c r="G259" s="74"/>
      <c r="H259" s="74"/>
    </row>
    <row r="260">
      <c r="A260" s="74"/>
      <c r="B260" s="74"/>
      <c r="C260" s="74"/>
      <c r="D260" s="74"/>
      <c r="E260" s="74"/>
      <c r="F260" s="74"/>
      <c r="G260" s="74"/>
      <c r="H260" s="74"/>
    </row>
    <row r="261">
      <c r="A261" s="74"/>
      <c r="B261" s="74"/>
      <c r="C261" s="74"/>
      <c r="D261" s="74"/>
      <c r="E261" s="74"/>
      <c r="F261" s="74"/>
      <c r="G261" s="74"/>
      <c r="H261" s="74"/>
    </row>
    <row r="262">
      <c r="A262" s="74"/>
      <c r="B262" s="74"/>
      <c r="C262" s="74"/>
      <c r="D262" s="74"/>
      <c r="E262" s="74"/>
      <c r="F262" s="74"/>
      <c r="G262" s="74"/>
      <c r="H262" s="74"/>
    </row>
    <row r="263">
      <c r="A263" s="75"/>
      <c r="B263" s="75"/>
      <c r="D263" s="76"/>
      <c r="E263" s="76"/>
      <c r="F263" s="76"/>
      <c r="G263" s="76"/>
      <c r="H263" s="76"/>
    </row>
  </sheetData>
  <mergeCells count="93">
    <mergeCell ref="X1:Y1"/>
    <mergeCell ref="E2:L2"/>
    <mergeCell ref="A3:S3"/>
    <mergeCell ref="A4:S4"/>
    <mergeCell ref="A5:S5"/>
    <mergeCell ref="A6:S6"/>
    <mergeCell ref="A7:S7"/>
    <mergeCell ref="A8:S8"/>
    <mergeCell ref="A11:Y11"/>
    <mergeCell ref="A12:Y12"/>
    <mergeCell ref="A14:A15"/>
    <mergeCell ref="B14:B15"/>
    <mergeCell ref="C14:Y14"/>
    <mergeCell ref="A17:B17"/>
    <mergeCell ref="H19:H20"/>
    <mergeCell ref="L19:L20"/>
    <mergeCell ref="T19:T20"/>
    <mergeCell ref="H21:H22"/>
    <mergeCell ref="L21:L22"/>
    <mergeCell ref="C30:C32"/>
    <mergeCell ref="E30:E32"/>
    <mergeCell ref="K30:K32"/>
    <mergeCell ref="L30:L32"/>
    <mergeCell ref="T30:T32"/>
    <mergeCell ref="W30:W32"/>
    <mergeCell ref="H40:H41"/>
    <mergeCell ref="T40:T41"/>
    <mergeCell ref="W40:W41"/>
    <mergeCell ref="H43:H44"/>
    <mergeCell ref="T43:T44"/>
    <mergeCell ref="H58:H59"/>
    <mergeCell ref="T58:T59"/>
    <mergeCell ref="E70:E71"/>
    <mergeCell ref="H70:H71"/>
    <mergeCell ref="T70:T71"/>
    <mergeCell ref="F72:F73"/>
    <mergeCell ref="T72:T73"/>
    <mergeCell ref="F89:F92"/>
    <mergeCell ref="H89:H92"/>
    <mergeCell ref="L89:L92"/>
    <mergeCell ref="T89:T92"/>
    <mergeCell ref="W89:W92"/>
    <mergeCell ref="E98:E102"/>
    <mergeCell ref="F98:F102"/>
    <mergeCell ref="E107:E108"/>
    <mergeCell ref="H107:H108"/>
    <mergeCell ref="T107:T108"/>
    <mergeCell ref="W107:W108"/>
    <mergeCell ref="C116:C117"/>
    <mergeCell ref="F116:F117"/>
    <mergeCell ref="H116:H117"/>
    <mergeCell ref="K116:K117"/>
    <mergeCell ref="L116:L117"/>
    <mergeCell ref="N116:N117"/>
    <mergeCell ref="Q116:Q117"/>
    <mergeCell ref="T116:T117"/>
    <mergeCell ref="W116:W117"/>
    <mergeCell ref="H124:H125"/>
    <mergeCell ref="L124:L125"/>
    <mergeCell ref="L126:L127"/>
    <mergeCell ref="T126:T127"/>
    <mergeCell ref="F137:F138"/>
    <mergeCell ref="H137:H138"/>
    <mergeCell ref="L137:L138"/>
    <mergeCell ref="W137:W138"/>
    <mergeCell ref="L139:L141"/>
    <mergeCell ref="C186:C187"/>
    <mergeCell ref="E186:E187"/>
    <mergeCell ref="H186:H187"/>
    <mergeCell ref="L186:L187"/>
    <mergeCell ref="T186:T187"/>
    <mergeCell ref="W186:W187"/>
    <mergeCell ref="C198:C199"/>
    <mergeCell ref="E198:E199"/>
    <mergeCell ref="T198:T199"/>
    <mergeCell ref="C200:C201"/>
    <mergeCell ref="T200:T201"/>
    <mergeCell ref="C214:C215"/>
    <mergeCell ref="H217:H218"/>
    <mergeCell ref="T217:T218"/>
    <mergeCell ref="H222:H223"/>
    <mergeCell ref="L222:L223"/>
    <mergeCell ref="W222:W223"/>
    <mergeCell ref="F226:F227"/>
    <mergeCell ref="H226:H227"/>
    <mergeCell ref="L226:L227"/>
    <mergeCell ref="L237:L241"/>
    <mergeCell ref="T242:T244"/>
    <mergeCell ref="W242:W244"/>
    <mergeCell ref="A257:B257"/>
    <mergeCell ref="A259:H262"/>
    <mergeCell ref="A263:B263"/>
    <mergeCell ref="D263:H263"/>
  </mergeCells>
  <printOptions headings="0" gridLines="0"/>
  <pageMargins left="0.69999999999999996" right="0.69999999999999996" top="0.75" bottom="0.75" header="0.29999999999999999" footer="0.29999999999999999"/>
  <pageSetup paperSize="9" scale="39" fitToWidth="1" fitToHeight="0" pageOrder="downThenOver" orientation="landscape" usePrinterDefaults="1" blackAndWhite="0" draft="0" cellComments="none" useFirstPageNumber="0" errors="displayed" horizontalDpi="2147483648" verticalDpi="2147483648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F1" zoomScale="71" workbookViewId="0">
      <pane ySplit="5" topLeftCell="A6" activePane="bottomLeft" state="frozen"/>
      <selection activeCell="A1" activeCellId="0" sqref="A1"/>
    </sheetView>
  </sheetViews>
  <sheetFormatPr defaultRowHeight="14.25"/>
  <cols>
    <col customWidth="1" min="1" max="1" style="77" width="7.8515625"/>
    <col customWidth="1" min="2" max="2" style="1" width="41.140625"/>
    <col customWidth="1" min="3" max="3" style="1" width="9.28125"/>
    <col customWidth="1" min="4" max="4" style="1" width="10.57421875"/>
    <col customWidth="1" min="5" max="5" style="1" width="8.7109375"/>
    <col customWidth="1" min="6" max="6" style="1" width="8.8515625"/>
    <col customWidth="1" min="7" max="7" style="77" width="9.00390625"/>
    <col customWidth="1" min="8" max="8" style="1" width="10.28125"/>
    <col customWidth="1" min="9" max="9" style="1" width="9.57421875"/>
    <col customWidth="1" min="10" max="10" style="1" width="9.140625"/>
    <col customWidth="1" min="11" max="11" style="1" width="11.00390625"/>
    <col customWidth="1" min="12" max="12" style="1" width="10.7109375"/>
    <col customWidth="1" min="13" max="13" style="1" width="10.8515625"/>
    <col min="14" max="14" style="1" width="9.140625"/>
    <col customWidth="1" min="15" max="15" style="1" width="8.7109375"/>
    <col customWidth="1" min="16" max="16" style="1" width="9.57421875"/>
    <col customWidth="1" min="17" max="17" style="1" width="8.57421875"/>
    <col customWidth="1" min="18" max="18" style="1" width="10.28125"/>
    <col customWidth="1" min="19" max="20" style="1" width="10.00390625"/>
    <col min="21" max="21" style="3" width="9.140625"/>
    <col customWidth="1" min="22" max="22" style="1" width="8.421875"/>
    <col customWidth="1" min="23" max="23" style="1" width="9.421875"/>
    <col customWidth="1" min="24" max="24" style="1" width="8.00390625"/>
    <col customWidth="1" min="25" max="25" style="1" width="9.8515625"/>
    <col min="26" max="16384" style="1" width="9.140625"/>
  </cols>
  <sheetData>
    <row r="1" ht="14.25">
      <c r="A1" s="77"/>
      <c r="B1" s="1"/>
      <c r="C1" s="1"/>
      <c r="D1" s="1"/>
      <c r="E1" s="1"/>
      <c r="F1" s="1"/>
      <c r="G1" s="7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2.5" customHeight="1">
      <c r="A2" s="78" t="s">
        <v>4</v>
      </c>
      <c r="B2" s="78" t="s">
        <v>5</v>
      </c>
      <c r="C2" s="78" t="s">
        <v>6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ht="66" customHeight="1">
      <c r="A3" s="78"/>
      <c r="B3" s="78"/>
      <c r="C3" s="79" t="s">
        <v>454</v>
      </c>
      <c r="D3" s="79" t="s">
        <v>455</v>
      </c>
      <c r="E3" s="79" t="s">
        <v>456</v>
      </c>
      <c r="F3" s="79" t="s">
        <v>457</v>
      </c>
      <c r="G3" s="79" t="s">
        <v>458</v>
      </c>
      <c r="H3" s="79" t="s">
        <v>459</v>
      </c>
      <c r="I3" s="79" t="s">
        <v>460</v>
      </c>
      <c r="J3" s="79" t="s">
        <v>461</v>
      </c>
      <c r="K3" s="79" t="s">
        <v>462</v>
      </c>
      <c r="L3" s="79" t="s">
        <v>463</v>
      </c>
      <c r="M3" s="79" t="s">
        <v>464</v>
      </c>
      <c r="N3" s="79" t="s">
        <v>465</v>
      </c>
      <c r="O3" s="79" t="s">
        <v>466</v>
      </c>
      <c r="P3" s="79" t="s">
        <v>467</v>
      </c>
      <c r="Q3" s="79" t="s">
        <v>468</v>
      </c>
      <c r="R3" s="79" t="s">
        <v>469</v>
      </c>
      <c r="S3" s="79" t="s">
        <v>470</v>
      </c>
      <c r="T3" s="79" t="s">
        <v>471</v>
      </c>
      <c r="U3" s="16" t="s">
        <v>472</v>
      </c>
      <c r="V3" s="79" t="s">
        <v>473</v>
      </c>
      <c r="W3" s="79" t="s">
        <v>474</v>
      </c>
      <c r="X3" s="79" t="s">
        <v>475</v>
      </c>
      <c r="Y3" s="79" t="s">
        <v>476</v>
      </c>
    </row>
    <row r="4">
      <c r="A4" s="80">
        <v>1</v>
      </c>
      <c r="B4" s="80">
        <v>2</v>
      </c>
      <c r="C4" s="80">
        <v>26</v>
      </c>
      <c r="D4" s="80">
        <v>27</v>
      </c>
      <c r="E4" s="80">
        <v>28</v>
      </c>
      <c r="F4" s="80">
        <v>29</v>
      </c>
      <c r="G4" s="80">
        <v>30</v>
      </c>
      <c r="H4" s="80">
        <v>31</v>
      </c>
      <c r="I4" s="80">
        <v>32</v>
      </c>
      <c r="J4" s="80">
        <v>33</v>
      </c>
      <c r="K4" s="80">
        <v>34</v>
      </c>
      <c r="L4" s="80">
        <v>35</v>
      </c>
      <c r="M4" s="80">
        <v>36</v>
      </c>
      <c r="N4" s="80">
        <v>37</v>
      </c>
      <c r="O4" s="80">
        <v>38</v>
      </c>
      <c r="P4" s="80">
        <v>39</v>
      </c>
      <c r="Q4" s="80">
        <v>40</v>
      </c>
      <c r="R4" s="80">
        <v>41</v>
      </c>
      <c r="S4" s="80">
        <v>42</v>
      </c>
      <c r="T4" s="80">
        <v>43</v>
      </c>
      <c r="U4" s="19">
        <v>44</v>
      </c>
      <c r="V4" s="80">
        <v>45</v>
      </c>
      <c r="W4" s="80">
        <v>46</v>
      </c>
      <c r="X4" s="80">
        <v>47</v>
      </c>
      <c r="Y4" s="80">
        <v>48</v>
      </c>
    </row>
    <row r="5" ht="30" customHeight="1">
      <c r="A5" s="81" t="s">
        <v>30</v>
      </c>
      <c r="B5" s="81"/>
      <c r="C5" s="82">
        <f>C6+C12+C16+C27+C36+C45+C57+C66+C73+C85+C102+C111+C118+C123+C134+C137+C146+C153+C157+C162+C170+C173+C181+C183+C192+C201+C209+C219+C224+C234</f>
        <v>0</v>
      </c>
      <c r="D5" s="82">
        <f>D6+D12+D16+D27+D36+D45+D57+D66+D73+D85+D102+D111+D118+D123+D134+D137+D146+D153+D157+D162+D170+D173+D181+D183+D192+D201+D209+D219+D224+D234</f>
        <v>13008</v>
      </c>
      <c r="E5" s="82">
        <f>E6+E12+E16+E27+E36+E45+E57+E66+E73+E85+E102+E111+E118+E123+E134+E137+E146+E153+E157+E162+E170+E173+E181+E183+E192+E201+E209+E219+E224+E234</f>
        <v>0</v>
      </c>
      <c r="F5" s="82">
        <f>F6+F12+F16+F27+F36+F45+F57+F66+F73+F85+F102+F111+F118+F123+F134+F137+F146+F153+F157+F162+F170+F173+F181+F183+F192+F201+F209+F219+F224+F234</f>
        <v>6154</v>
      </c>
      <c r="G5" s="82">
        <f>G6+G12+G16+G27+G36+G45+G57+G66+G73+G85+G102+G111+G118+G123+G134+G137+G146+G153+G157+G162+G170+G173+G181+G183+G192+G201+G209+G219+G224+G234</f>
        <v>0</v>
      </c>
      <c r="H5" s="82">
        <f>H6+H12+H16+H27+H36+H45+H57+H66+H73+H85+H102+H111+H118+H123+H134+H137+H146+H153+H157+H162+H170+H173+H181+H183+H192+H201+H209+H219+H224+H234</f>
        <v>102</v>
      </c>
      <c r="I5" s="82">
        <f>I6+I12+I16+I27+I36+I45+I57+I66+I73+I85+I102+I111+I118+I123+I134+I137+I146+I153+I157+I162+I170+I173+I181+I183+I192+I201+I209+I219+I224+I234</f>
        <v>125</v>
      </c>
      <c r="J5" s="82">
        <f>J6+J12+J16+J27+J36+J45+J57+J66+J73+J85+J102+J111+J118+J123+J134+J137+J146+J153+J157+J162+J170+J173+J181+J183+J192+J201+J209+J219+J224+J234</f>
        <v>0</v>
      </c>
      <c r="K5" s="82">
        <f>K6+K12+K16+K27+K36+K45+K57+K66+K73+K85+K102+K111+K118+K123+K134+K137+K146+K153+K157+K162+K170+K173+K181+K183+K192+K201+K209+K219+K224+K234</f>
        <v>0</v>
      </c>
      <c r="L5" s="82">
        <f>L6+L12+L16+L27+L36+L45+L57+L66+L73+L85+L102+L111+L118+L123+L134+L137+L146+L153+L157+L162+L170+L173+L181+L183+L192+L201+L209+L219+L224+L234</f>
        <v>823</v>
      </c>
      <c r="M5" s="82">
        <f>M6+M12+M16+M27+M36+M45+M57+M66+M73+M85+M102+M111+M118+M123+M134+M137+M146+M153+M157+M162+M170+M173+M181+M183+M192+M201+M209+M219+M224+M234</f>
        <v>0</v>
      </c>
      <c r="N5" s="82">
        <f>N6+N12+N16+N27+N36+N45+N57+N66+N73+N85+N102+N111+N118+N123+N134+N137+N146+N153+N157+N162+N170+N173+N181+N183+N192+N201+N209+N219+N224+N234</f>
        <v>0</v>
      </c>
      <c r="O5" s="82">
        <f>O6+O12+O16+O27+O36+O45+O57+O66+O73+O85+O102+O111+O118+O123+O134+O137+O146+O153+O157+O162+O170+O173+O181+O183+O192+O201+O209+O219+O224+O234</f>
        <v>0</v>
      </c>
      <c r="P5" s="82">
        <f>P6+P12+P16+P27+P36+P45+P57+P66+P73+P85+P102+P111+P118+P123+P134+P137+P146+P153+P157+P162+P170+P173+P181+P183+P192+P201+P209+P219+P224+P234</f>
        <v>345</v>
      </c>
      <c r="Q5" s="82">
        <f>Q6+Q12+Q16+Q27+Q36+Q45+Q57+Q66+Q73+Q85+Q102+Q111+Q118+Q123+Q134+Q137+Q146+Q153+Q157+Q162+Q170+Q173+Q181+Q183+Q192+Q201+Q209+Q219+Q224+Q234</f>
        <v>0</v>
      </c>
      <c r="R5" s="82">
        <f>R6+R12+R16+R27+R36+R45+R57+R66+R73+R85+R102+R111+R118+R123+R134+R137+R146+R153+R157+R162+R170+R173+R181+R183+R192+R201+R209+R219+R224+R234</f>
        <v>422</v>
      </c>
      <c r="S5" s="82">
        <f>S6+S12+S16+S27+S36+S45+S57+S66+S73+S85+S102+S111+S118+S123+S134+S137+S146+S153+S157+S162+S170+S173+S181+S183+S192+S201+S209+S219+S224+S234</f>
        <v>517</v>
      </c>
      <c r="T5" s="82">
        <f>T6+T12+T16+T27+T36+T45+T57+T66+T73+T85+T102+T111+T118+T123+T134+T137+T146+T153+T157+T162+T170+T173+T181+T183+T192+T201+T209+T219+T224+T234</f>
        <v>0</v>
      </c>
      <c r="U5" s="22">
        <f>U6+U12+U16+U27+U36+U45+U57+U66+U73+U85+U102+U111+U118+U123+U134+U137+U146+U153+U157+U162+U170+U173+U181+U183+U192+U201+U209+U219+U224+U234</f>
        <v>0</v>
      </c>
      <c r="V5" s="82">
        <f>V6+V12+V16+V27+V36+V45+V57+V66+V73+V85+V102+V111+V118+V123+V134+V137+V146+V153+V157+V162+V170+V173+V181+V183+V192+V201+V209+V219+V224+V234</f>
        <v>422</v>
      </c>
      <c r="W5" s="82">
        <f>W6+W12+W16+W27+W36+W45+W57+W66+W73+W85+W102+W111+W118+W123+W134+W137+W146+W153+W157+W162+W170+W173+W181+W183+W192+W201+W209+W219+W224+W234</f>
        <v>473629</v>
      </c>
      <c r="X5" s="82">
        <f>X6+X12+X16+X27+X36+X45+X57+X66+X73+X85+X102+X111+X118+X123+X134+X137+X146+X153+X157+X162+X170+X173+X181+X183+X192+X201+X209+X219+X224+X234</f>
        <v>0</v>
      </c>
      <c r="Y5" s="82">
        <f>Y6+Y12+Y16+Y27+Y36+Y45+Y57+Y66+Y73+Y85+Y102+Y111+Y118+Y123+Y134+Y137+Y146+Y153+Y157+Y162+Y170+Y173+Y181+Y183+Y192+Y201+Y209+Y219+Y224+Y234</f>
        <v>37208</v>
      </c>
    </row>
    <row r="6">
      <c r="A6" s="83">
        <v>1</v>
      </c>
      <c r="B6" s="84" t="s">
        <v>31</v>
      </c>
      <c r="C6" s="85">
        <f>C7+C8+C9+C10+C11</f>
        <v>0</v>
      </c>
      <c r="D6" s="85">
        <f>D7+D8+D9+D10+D11</f>
        <v>50</v>
      </c>
      <c r="E6" s="85">
        <f>E7+E8+E9+E10+E11</f>
        <v>0</v>
      </c>
      <c r="F6" s="85">
        <f>F7+F8+F9+F10+F11</f>
        <v>0</v>
      </c>
      <c r="G6" s="85">
        <f>G7+G8+G9+G10+G11</f>
        <v>0</v>
      </c>
      <c r="H6" s="85">
        <f>H7+H8+H9+H10+H11</f>
        <v>0</v>
      </c>
      <c r="I6" s="85">
        <f>I7+I8+I9+I10+I11</f>
        <v>0</v>
      </c>
      <c r="J6" s="85">
        <f>J7+J8+J9+J10+J11</f>
        <v>0</v>
      </c>
      <c r="K6" s="85">
        <f>K7+K8+K9+K10+K11</f>
        <v>0</v>
      </c>
      <c r="L6" s="85">
        <f>L7+L8+L9+L10+L11</f>
        <v>0</v>
      </c>
      <c r="M6" s="85">
        <f>M7+M8+M9+M10+M11</f>
        <v>0</v>
      </c>
      <c r="N6" s="85">
        <f>N7+N8+N9+N10+N11</f>
        <v>0</v>
      </c>
      <c r="O6" s="85">
        <f>O7+O8+O9+O10+O11</f>
        <v>0</v>
      </c>
      <c r="P6" s="85">
        <f>P7+P8+P9+P10+P11</f>
        <v>0</v>
      </c>
      <c r="Q6" s="85">
        <f>Q7+Q8+Q9+Q10+Q11</f>
        <v>0</v>
      </c>
      <c r="R6" s="85">
        <f>R7+R8+R9+R10+R11</f>
        <v>0</v>
      </c>
      <c r="S6" s="85">
        <f>S7+S8+S9+S10+S11</f>
        <v>0</v>
      </c>
      <c r="T6" s="85">
        <f>T7+T8+T9+T10+T11</f>
        <v>0</v>
      </c>
      <c r="U6" s="26">
        <f>U7+U8+U9+U10+U11</f>
        <v>0</v>
      </c>
      <c r="V6" s="85">
        <f>V7+V8+V9+V10+V11</f>
        <v>0</v>
      </c>
      <c r="W6" s="85">
        <f>W7+W8+W9+W10+W11</f>
        <v>55159</v>
      </c>
      <c r="X6" s="85">
        <f>X7+X8+X9+X10+X11</f>
        <v>0</v>
      </c>
      <c r="Y6" s="85">
        <f>Y7+Y8+Y9+Y10+Y11</f>
        <v>80</v>
      </c>
    </row>
    <row r="7" ht="24">
      <c r="A7" s="86" t="s">
        <v>32</v>
      </c>
      <c r="B7" s="87" t="s">
        <v>33</v>
      </c>
      <c r="C7" s="88"/>
      <c r="D7" s="78"/>
      <c r="E7" s="88"/>
      <c r="F7" s="78"/>
      <c r="G7" s="88"/>
      <c r="H7" s="8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89"/>
      <c r="U7" s="39"/>
      <c r="V7" s="89"/>
      <c r="W7" s="90">
        <v>7835</v>
      </c>
      <c r="X7" s="89"/>
      <c r="Y7" s="89"/>
    </row>
    <row r="8" ht="24">
      <c r="A8" s="86" t="s">
        <v>34</v>
      </c>
      <c r="B8" s="87" t="s">
        <v>35</v>
      </c>
      <c r="C8" s="88"/>
      <c r="D8" s="78"/>
      <c r="E8" s="88"/>
      <c r="F8" s="78"/>
      <c r="G8" s="88"/>
      <c r="H8" s="8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9"/>
      <c r="U8" s="39"/>
      <c r="V8" s="89"/>
      <c r="W8" s="91"/>
      <c r="X8" s="89"/>
      <c r="Y8" s="89"/>
    </row>
    <row r="9">
      <c r="A9" s="86" t="s">
        <v>36</v>
      </c>
      <c r="B9" s="87" t="s">
        <v>37</v>
      </c>
      <c r="C9" s="88"/>
      <c r="D9" s="89"/>
      <c r="E9" s="88"/>
      <c r="F9" s="89"/>
      <c r="G9" s="88"/>
      <c r="H9" s="88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39"/>
      <c r="V9" s="89"/>
      <c r="W9" s="90">
        <v>46864</v>
      </c>
      <c r="X9" s="89"/>
      <c r="Y9" s="90">
        <v>80</v>
      </c>
    </row>
    <row r="10">
      <c r="A10" s="86" t="s">
        <v>38</v>
      </c>
      <c r="B10" s="87" t="s">
        <v>39</v>
      </c>
      <c r="C10" s="88"/>
      <c r="D10" s="89"/>
      <c r="E10" s="88"/>
      <c r="F10" s="89"/>
      <c r="G10" s="88"/>
      <c r="H10" s="88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39"/>
      <c r="V10" s="89"/>
      <c r="W10" s="91"/>
      <c r="X10" s="89"/>
      <c r="Y10" s="91"/>
    </row>
    <row r="11" ht="24">
      <c r="A11" s="86" t="s">
        <v>40</v>
      </c>
      <c r="B11" s="87" t="s">
        <v>41</v>
      </c>
      <c r="C11" s="88"/>
      <c r="D11" s="89">
        <v>50</v>
      </c>
      <c r="E11" s="88"/>
      <c r="F11" s="89"/>
      <c r="G11" s="88"/>
      <c r="H11" s="88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39"/>
      <c r="V11" s="89"/>
      <c r="W11" s="89">
        <v>460</v>
      </c>
      <c r="X11" s="89"/>
      <c r="Y11" s="89"/>
    </row>
    <row r="12">
      <c r="A12" s="83">
        <v>2</v>
      </c>
      <c r="B12" s="84" t="s">
        <v>42</v>
      </c>
      <c r="C12" s="85">
        <f>C13+C14+C15</f>
        <v>0</v>
      </c>
      <c r="D12" s="85">
        <f>D13+D14+D15</f>
        <v>0</v>
      </c>
      <c r="E12" s="85">
        <f>E13+E14+E15</f>
        <v>0</v>
      </c>
      <c r="F12" s="85">
        <f>F13+F14+F15</f>
        <v>0</v>
      </c>
      <c r="G12" s="85">
        <f>G13+G14+G15</f>
        <v>0</v>
      </c>
      <c r="H12" s="85">
        <f>H13+H14+H15</f>
        <v>0</v>
      </c>
      <c r="I12" s="85">
        <f>I13+I14+I15</f>
        <v>0</v>
      </c>
      <c r="J12" s="85">
        <f>J13+J14+J15</f>
        <v>0</v>
      </c>
      <c r="K12" s="85">
        <f>K13+K14+K15</f>
        <v>0</v>
      </c>
      <c r="L12" s="85">
        <f>L13+L14+L15</f>
        <v>0</v>
      </c>
      <c r="M12" s="85">
        <f>M13+M14+M15</f>
        <v>0</v>
      </c>
      <c r="N12" s="85">
        <f>N13+N14+N15</f>
        <v>0</v>
      </c>
      <c r="O12" s="85">
        <f>O13+O14+O15</f>
        <v>0</v>
      </c>
      <c r="P12" s="85">
        <f>P13+P14+P15</f>
        <v>0</v>
      </c>
      <c r="Q12" s="85">
        <f>Q13+Q14+Q15</f>
        <v>0</v>
      </c>
      <c r="R12" s="85">
        <f>R13+R14+R15</f>
        <v>0</v>
      </c>
      <c r="S12" s="85">
        <f>S13+S14+S15</f>
        <v>0</v>
      </c>
      <c r="T12" s="85">
        <f>T13+T14+T15</f>
        <v>0</v>
      </c>
      <c r="U12" s="26">
        <f>U13+U14+U15</f>
        <v>0</v>
      </c>
      <c r="V12" s="85">
        <f>V13+V14+V15</f>
        <v>0</v>
      </c>
      <c r="W12" s="85">
        <f>W13+W14+W15</f>
        <v>17514</v>
      </c>
      <c r="X12" s="85">
        <f>X13+X14+X15</f>
        <v>0</v>
      </c>
      <c r="Y12" s="85">
        <f>Y13+Y14+Y15</f>
        <v>201</v>
      </c>
    </row>
    <row r="13" ht="24">
      <c r="A13" s="86" t="s">
        <v>477</v>
      </c>
      <c r="B13" s="92" t="s">
        <v>44</v>
      </c>
      <c r="C13" s="88"/>
      <c r="D13" s="89"/>
      <c r="E13" s="88"/>
      <c r="F13" s="89"/>
      <c r="G13" s="88"/>
      <c r="H13" s="88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39"/>
      <c r="V13" s="89"/>
      <c r="W13" s="89">
        <v>15</v>
      </c>
      <c r="X13" s="89"/>
      <c r="Y13" s="89"/>
    </row>
    <row r="14">
      <c r="A14" s="86" t="s">
        <v>478</v>
      </c>
      <c r="B14" s="87" t="s">
        <v>46</v>
      </c>
      <c r="C14" s="88"/>
      <c r="D14" s="89"/>
      <c r="E14" s="88"/>
      <c r="F14" s="89"/>
      <c r="G14" s="88"/>
      <c r="H14" s="88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39"/>
      <c r="V14" s="89"/>
      <c r="W14" s="89">
        <v>15226</v>
      </c>
      <c r="X14" s="89"/>
      <c r="Y14" s="89"/>
    </row>
    <row r="15">
      <c r="A15" s="86" t="s">
        <v>479</v>
      </c>
      <c r="B15" s="87" t="s">
        <v>48</v>
      </c>
      <c r="C15" s="88"/>
      <c r="D15" s="89"/>
      <c r="E15" s="88"/>
      <c r="F15" s="89"/>
      <c r="G15" s="88"/>
      <c r="H15" s="88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39"/>
      <c r="V15" s="89"/>
      <c r="W15" s="89">
        <v>2273</v>
      </c>
      <c r="X15" s="89"/>
      <c r="Y15" s="89">
        <v>201</v>
      </c>
    </row>
    <row r="16">
      <c r="A16" s="83">
        <v>3</v>
      </c>
      <c r="B16" s="84" t="s">
        <v>49</v>
      </c>
      <c r="C16" s="85">
        <f>C17+C18+C19+C20+C21+C22+C23+C24+C25+C26</f>
        <v>0</v>
      </c>
      <c r="D16" s="85">
        <f>D17+D18+D19+D20+D21+D22+D23+D24+D25+D26</f>
        <v>537</v>
      </c>
      <c r="E16" s="85">
        <f>E17+E18+E19+E20+E21+E22+E23+E24+E25+E26</f>
        <v>0</v>
      </c>
      <c r="F16" s="85">
        <f>F17+F18+F19+F20+F21+F22+F23+F24+F25+F26</f>
        <v>31</v>
      </c>
      <c r="G16" s="85">
        <f>G17+G18+G19+G20+G21+G22+G23+G24+G25+G26</f>
        <v>0</v>
      </c>
      <c r="H16" s="85">
        <f>H17+H18+H19+H20+H21+H22+H23+H24+H25+H26</f>
        <v>0</v>
      </c>
      <c r="I16" s="85">
        <f>I17+I18+I19+I20+I21+I22+I23+I24+I25+I26</f>
        <v>0</v>
      </c>
      <c r="J16" s="85">
        <f>J17+J18+J19+J20+J21+J22+J23+J24+J25+J26</f>
        <v>0</v>
      </c>
      <c r="K16" s="85">
        <f>K17+K18+K19+K20+K21+K22+K23+K24+K25+K26</f>
        <v>0</v>
      </c>
      <c r="L16" s="85">
        <f>L17+L18+L19+L20+L21+L22+L23+L24+L25+L26</f>
        <v>0</v>
      </c>
      <c r="M16" s="85">
        <f>M17+M18+M19+M20+M21+M22+M23+M24+M25+M26</f>
        <v>0</v>
      </c>
      <c r="N16" s="85">
        <f>N17+N18+N19+N20+N21+N22+N23+N24+N25+N26</f>
        <v>0</v>
      </c>
      <c r="O16" s="85">
        <f>O17+O18+O19+O20+O21+O22+O23+O24+O25+O26</f>
        <v>0</v>
      </c>
      <c r="P16" s="85">
        <f>P17+P18+P19+P20+P21+P22+P23+P24+P25+P26</f>
        <v>0</v>
      </c>
      <c r="Q16" s="85">
        <f>Q17+Q18+Q19+Q20+Q21+Q22+Q23+Q24+Q25+Q26</f>
        <v>0</v>
      </c>
      <c r="R16" s="85">
        <f>R17+R18+R19+R20+R21+R22+R23+R24+R25+R26</f>
        <v>0</v>
      </c>
      <c r="S16" s="85">
        <f>S17+S18+S19+S20+S21+S22+S23+S24+S25+S26</f>
        <v>0</v>
      </c>
      <c r="T16" s="85">
        <f>T17+T18+T19+T20+T21+T22+T23+T24+T25+T26</f>
        <v>0</v>
      </c>
      <c r="U16" s="26">
        <f>U17+U18+U19+U20+U21+U22+U23+U24+U25+U26</f>
        <v>0</v>
      </c>
      <c r="V16" s="85">
        <f>V17+V18+V19+V20+V21+V22+V23+V24+V25+V26</f>
        <v>0</v>
      </c>
      <c r="W16" s="85">
        <f>W17+W18+W19+W20+W21+W22+W23+W24+W25+W26</f>
        <v>677</v>
      </c>
      <c r="X16" s="85">
        <f>X17+X18+X19+X20+X21+X22+X23+X24+X25+X26</f>
        <v>0</v>
      </c>
      <c r="Y16" s="85">
        <f>Y17+Y18+Y19+Y20+Y21+Y22+Y23+Y24+Y25+Y26</f>
        <v>0</v>
      </c>
    </row>
    <row r="17" ht="24">
      <c r="A17" s="86" t="s">
        <v>50</v>
      </c>
      <c r="B17" s="87" t="s">
        <v>51</v>
      </c>
      <c r="C17" s="88"/>
      <c r="D17" s="89"/>
      <c r="E17" s="88"/>
      <c r="F17" s="89"/>
      <c r="G17" s="88"/>
      <c r="H17" s="88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39"/>
      <c r="V17" s="89"/>
      <c r="W17" s="89"/>
      <c r="X17" s="89"/>
      <c r="Y17" s="89"/>
    </row>
    <row r="18">
      <c r="A18" s="86" t="s">
        <v>52</v>
      </c>
      <c r="B18" s="87" t="s">
        <v>53</v>
      </c>
      <c r="C18" s="88"/>
      <c r="D18" s="90">
        <v>537</v>
      </c>
      <c r="E18" s="88"/>
      <c r="F18" s="89"/>
      <c r="G18" s="88"/>
      <c r="H18" s="88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39"/>
      <c r="V18" s="89"/>
      <c r="W18" s="90">
        <v>480</v>
      </c>
      <c r="X18" s="89"/>
      <c r="Y18" s="89"/>
    </row>
    <row r="19">
      <c r="A19" s="86" t="s">
        <v>54</v>
      </c>
      <c r="B19" s="87" t="s">
        <v>55</v>
      </c>
      <c r="C19" s="88"/>
      <c r="D19" s="93"/>
      <c r="E19" s="88"/>
      <c r="F19" s="89"/>
      <c r="G19" s="88"/>
      <c r="H19" s="88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39"/>
      <c r="V19" s="89"/>
      <c r="W19" s="93"/>
      <c r="X19" s="89"/>
      <c r="Y19" s="89"/>
    </row>
    <row r="20">
      <c r="A20" s="86" t="s">
        <v>56</v>
      </c>
      <c r="B20" s="87" t="s">
        <v>57</v>
      </c>
      <c r="C20" s="88"/>
      <c r="D20" s="91"/>
      <c r="E20" s="88"/>
      <c r="F20" s="89"/>
      <c r="G20" s="88"/>
      <c r="H20" s="88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39"/>
      <c r="V20" s="89"/>
      <c r="W20" s="91"/>
      <c r="X20" s="89"/>
      <c r="Y20" s="89"/>
    </row>
    <row r="21" ht="24">
      <c r="A21" s="86" t="s">
        <v>58</v>
      </c>
      <c r="B21" s="87" t="s">
        <v>59</v>
      </c>
      <c r="C21" s="88"/>
      <c r="D21" s="89"/>
      <c r="E21" s="88"/>
      <c r="F21" s="89"/>
      <c r="G21" s="88"/>
      <c r="H21" s="88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39"/>
      <c r="V21" s="89"/>
      <c r="W21" s="89">
        <v>120</v>
      </c>
      <c r="X21" s="89"/>
      <c r="Y21" s="89"/>
    </row>
    <row r="22">
      <c r="A22" s="86" t="s">
        <v>60</v>
      </c>
      <c r="B22" s="87" t="s">
        <v>61</v>
      </c>
      <c r="C22" s="88"/>
      <c r="D22" s="89"/>
      <c r="E22" s="88"/>
      <c r="F22" s="89"/>
      <c r="G22" s="88"/>
      <c r="H22" s="88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39"/>
      <c r="V22" s="89"/>
      <c r="W22" s="89">
        <v>5</v>
      </c>
      <c r="X22" s="89"/>
      <c r="Y22" s="89"/>
    </row>
    <row r="23">
      <c r="A23" s="86" t="s">
        <v>62</v>
      </c>
      <c r="B23" s="87" t="s">
        <v>63</v>
      </c>
      <c r="C23" s="88"/>
      <c r="D23" s="89"/>
      <c r="E23" s="88"/>
      <c r="F23" s="89"/>
      <c r="G23" s="88"/>
      <c r="H23" s="88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39"/>
      <c r="V23" s="89"/>
      <c r="W23" s="89">
        <v>38</v>
      </c>
      <c r="X23" s="89"/>
      <c r="Y23" s="89"/>
    </row>
    <row r="24">
      <c r="A24" s="86" t="s">
        <v>64</v>
      </c>
      <c r="B24" s="87" t="s">
        <v>65</v>
      </c>
      <c r="C24" s="88"/>
      <c r="D24" s="89"/>
      <c r="E24" s="88"/>
      <c r="F24" s="89"/>
      <c r="G24" s="88"/>
      <c r="H24" s="88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39"/>
      <c r="V24" s="89"/>
      <c r="W24" s="89"/>
      <c r="X24" s="89"/>
      <c r="Y24" s="89"/>
    </row>
    <row r="25">
      <c r="A25" s="86" t="s">
        <v>66</v>
      </c>
      <c r="B25" s="87" t="s">
        <v>67</v>
      </c>
      <c r="C25" s="88"/>
      <c r="D25" s="89"/>
      <c r="E25" s="88"/>
      <c r="F25" s="89"/>
      <c r="G25" s="88"/>
      <c r="H25" s="88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39"/>
      <c r="V25" s="89"/>
      <c r="W25" s="89"/>
      <c r="X25" s="89"/>
      <c r="Y25" s="89"/>
    </row>
    <row r="26">
      <c r="A26" s="86" t="s">
        <v>68</v>
      </c>
      <c r="B26" s="87" t="s">
        <v>69</v>
      </c>
      <c r="C26" s="88"/>
      <c r="D26" s="89"/>
      <c r="E26" s="88"/>
      <c r="F26" s="89">
        <v>31</v>
      </c>
      <c r="G26" s="88"/>
      <c r="H26" s="88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39"/>
      <c r="V26" s="89"/>
      <c r="W26" s="89">
        <v>34</v>
      </c>
      <c r="X26" s="89"/>
      <c r="Y26" s="89"/>
    </row>
    <row r="27">
      <c r="A27" s="83">
        <v>4</v>
      </c>
      <c r="B27" s="84" t="s">
        <v>70</v>
      </c>
      <c r="C27" s="85">
        <f>C28+C29+C30+C31+C32+C33+C34+C35</f>
        <v>0</v>
      </c>
      <c r="D27" s="85">
        <f>D28+D29+D30+D31+D32+D33+D34+D35</f>
        <v>32</v>
      </c>
      <c r="E27" s="85">
        <f>E28+E29+E30+E31+E32+E33+E34+E35</f>
        <v>0</v>
      </c>
      <c r="F27" s="85">
        <f>F28+F29+F30+F31+F32+F33+F34+F35</f>
        <v>0</v>
      </c>
      <c r="G27" s="85">
        <f>G28+G29+G30+G31+G32+G33+G34+G35</f>
        <v>0</v>
      </c>
      <c r="H27" s="85">
        <f>H28+H29+H30+H31+H32+H33+H34+H35</f>
        <v>0</v>
      </c>
      <c r="I27" s="85">
        <f>I28+I29+I30+I31+I32+I33+I34+I35</f>
        <v>0</v>
      </c>
      <c r="J27" s="85">
        <f>J28+J29+J30+J31+J32+J33+J34+J35</f>
        <v>0</v>
      </c>
      <c r="K27" s="85">
        <f>K28+K29+K30+K31+K32+K33+K34+K35</f>
        <v>0</v>
      </c>
      <c r="L27" s="85">
        <f>L28+L29+L30+L31+L32+L33+L34+L35</f>
        <v>0</v>
      </c>
      <c r="M27" s="85">
        <f>M28+M29+M30+M31+M32+M33+M34+M35</f>
        <v>0</v>
      </c>
      <c r="N27" s="85">
        <f>N28+N29+N30+N31+N32+N33+N34+N35</f>
        <v>0</v>
      </c>
      <c r="O27" s="85">
        <f>O28+O29+O30+O31+O32+O33+O34+O35</f>
        <v>0</v>
      </c>
      <c r="P27" s="85">
        <f>P28+P29+P30+P31+P32+P33+P34+P35</f>
        <v>0</v>
      </c>
      <c r="Q27" s="85">
        <f>Q28+Q29+Q30+Q31+Q32+Q33+Q34+Q35</f>
        <v>0</v>
      </c>
      <c r="R27" s="85">
        <f>R28+R29+R30+R31+R32+R33+R34+R35</f>
        <v>0</v>
      </c>
      <c r="S27" s="85">
        <f>S28+S29+S30+S31+S32+S33+S34+S35</f>
        <v>0</v>
      </c>
      <c r="T27" s="85">
        <f>T28+T29+T30+T31+T32+T33+T34+T35</f>
        <v>0</v>
      </c>
      <c r="U27" s="26">
        <f>U28+U29+U30+U31+U32+U33+U34+U35</f>
        <v>0</v>
      </c>
      <c r="V27" s="85">
        <f>V28+V29+V30+V31+V32+V33+V34+V35</f>
        <v>0</v>
      </c>
      <c r="W27" s="85">
        <f>W28+W29+W30+W31+W32+W33+W34+W35</f>
        <v>13031</v>
      </c>
      <c r="X27" s="85">
        <f>X28+X29+X30+X31+X32+X33+X34+X35</f>
        <v>0</v>
      </c>
      <c r="Y27" s="85">
        <f>Y28+Y29+Y30+Y31+Y32+Y33+Y34+Y35</f>
        <v>0</v>
      </c>
    </row>
    <row r="28" ht="24">
      <c r="A28" s="86" t="s">
        <v>71</v>
      </c>
      <c r="B28" s="87" t="s">
        <v>72</v>
      </c>
      <c r="C28" s="88"/>
      <c r="D28" s="90">
        <v>32</v>
      </c>
      <c r="E28" s="88"/>
      <c r="F28" s="89"/>
      <c r="G28" s="88"/>
      <c r="H28" s="88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39"/>
      <c r="V28" s="89"/>
      <c r="W28" s="90">
        <v>620</v>
      </c>
      <c r="X28" s="89"/>
      <c r="Y28" s="89"/>
    </row>
    <row r="29" ht="24">
      <c r="A29" s="86" t="s">
        <v>73</v>
      </c>
      <c r="B29" s="87" t="s">
        <v>74</v>
      </c>
      <c r="C29" s="88"/>
      <c r="D29" s="91"/>
      <c r="E29" s="88"/>
      <c r="F29" s="89"/>
      <c r="G29" s="88"/>
      <c r="H29" s="88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39"/>
      <c r="V29" s="89"/>
      <c r="W29" s="91"/>
      <c r="X29" s="89"/>
      <c r="Y29" s="89"/>
    </row>
    <row r="30">
      <c r="A30" s="86" t="s">
        <v>75</v>
      </c>
      <c r="B30" s="87" t="s">
        <v>76</v>
      </c>
      <c r="C30" s="88"/>
      <c r="D30" s="89"/>
      <c r="E30" s="88"/>
      <c r="F30" s="89"/>
      <c r="G30" s="88"/>
      <c r="H30" s="88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39"/>
      <c r="V30" s="89"/>
      <c r="W30" s="89">
        <v>5302</v>
      </c>
      <c r="X30" s="89"/>
      <c r="Y30" s="89"/>
    </row>
    <row r="31">
      <c r="A31" s="86" t="s">
        <v>77</v>
      </c>
      <c r="B31" s="87" t="s">
        <v>78</v>
      </c>
      <c r="C31" s="88"/>
      <c r="D31" s="89"/>
      <c r="E31" s="88"/>
      <c r="F31" s="89"/>
      <c r="G31" s="88"/>
      <c r="H31" s="88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39"/>
      <c r="V31" s="89"/>
      <c r="W31" s="90">
        <v>2999</v>
      </c>
      <c r="X31" s="89"/>
      <c r="Y31" s="89"/>
    </row>
    <row r="32">
      <c r="A32" s="86" t="s">
        <v>79</v>
      </c>
      <c r="B32" s="87" t="s">
        <v>80</v>
      </c>
      <c r="C32" s="88"/>
      <c r="D32" s="89"/>
      <c r="E32" s="88"/>
      <c r="F32" s="89"/>
      <c r="G32" s="88"/>
      <c r="H32" s="88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39"/>
      <c r="V32" s="89"/>
      <c r="W32" s="91"/>
      <c r="X32" s="89"/>
      <c r="Y32" s="89"/>
    </row>
    <row r="33" ht="24">
      <c r="A33" s="86" t="s">
        <v>81</v>
      </c>
      <c r="B33" s="87" t="s">
        <v>82</v>
      </c>
      <c r="C33" s="88"/>
      <c r="D33" s="89"/>
      <c r="E33" s="88"/>
      <c r="F33" s="89"/>
      <c r="G33" s="88"/>
      <c r="H33" s="88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39"/>
      <c r="V33" s="89"/>
      <c r="W33" s="89">
        <v>320</v>
      </c>
      <c r="X33" s="89"/>
      <c r="Y33" s="89"/>
    </row>
    <row r="34" ht="24">
      <c r="A34" s="86" t="s">
        <v>83</v>
      </c>
      <c r="B34" s="87" t="s">
        <v>84</v>
      </c>
      <c r="C34" s="88"/>
      <c r="D34" s="89"/>
      <c r="E34" s="88"/>
      <c r="F34" s="89"/>
      <c r="G34" s="88"/>
      <c r="H34" s="88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39"/>
      <c r="V34" s="89"/>
      <c r="W34" s="89">
        <v>540</v>
      </c>
      <c r="X34" s="89"/>
      <c r="Y34" s="89"/>
    </row>
    <row r="35">
      <c r="A35" s="86" t="s">
        <v>85</v>
      </c>
      <c r="B35" s="87" t="s">
        <v>86</v>
      </c>
      <c r="C35" s="88"/>
      <c r="D35" s="89"/>
      <c r="E35" s="88"/>
      <c r="F35" s="89"/>
      <c r="G35" s="88"/>
      <c r="H35" s="88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39"/>
      <c r="V35" s="89"/>
      <c r="W35" s="89">
        <v>3250</v>
      </c>
      <c r="X35" s="89"/>
      <c r="Y35" s="89"/>
    </row>
    <row r="36">
      <c r="A36" s="83">
        <v>5</v>
      </c>
      <c r="B36" s="84" t="s">
        <v>87</v>
      </c>
      <c r="C36" s="85">
        <f>C37+C38+C39+C40+C41+C42+C43+C44</f>
        <v>0</v>
      </c>
      <c r="D36" s="85">
        <f>D37+D38+D39+D40+D41+D42+D43+D44</f>
        <v>4303</v>
      </c>
      <c r="E36" s="85">
        <f>E37+E38+E39+E40+E41+E42+E43+E44</f>
        <v>0</v>
      </c>
      <c r="F36" s="85">
        <f>F37+F38+F39+F40+F41+F42+F43+F44</f>
        <v>133</v>
      </c>
      <c r="G36" s="85">
        <f>G37+G38+G39+G40+G41+G42+G43+G44</f>
        <v>0</v>
      </c>
      <c r="H36" s="85">
        <f>H37+H38+H39+H40+H41+H42+H43+H44</f>
        <v>0</v>
      </c>
      <c r="I36" s="85">
        <f>I37+I38+I39+I40+I41+I42+I43+I44</f>
        <v>0</v>
      </c>
      <c r="J36" s="85">
        <f>J37+J38+J39+J40+J41+J42+J43+J44</f>
        <v>0</v>
      </c>
      <c r="K36" s="85">
        <f>K37+K38+K39+K40+K41+K42+K43+K44</f>
        <v>0</v>
      </c>
      <c r="L36" s="85">
        <f>L37+L38+L39+L40+L41+L42+L43+L44</f>
        <v>0</v>
      </c>
      <c r="M36" s="85">
        <f>M37+M38+M39+M40+M41+M42+M43+M44</f>
        <v>0</v>
      </c>
      <c r="N36" s="85">
        <f>N37+N38+N39+N40+N41+N42+N43+N44</f>
        <v>0</v>
      </c>
      <c r="O36" s="85">
        <f>O37+O38+O39+O40+O41+O42+O43+O44</f>
        <v>0</v>
      </c>
      <c r="P36" s="85">
        <f>P37+P38+P39+P40+P41+P42+P43+P44</f>
        <v>0</v>
      </c>
      <c r="Q36" s="85">
        <f>Q37+Q38+Q39+Q40+Q41+Q42+Q43+Q44</f>
        <v>0</v>
      </c>
      <c r="R36" s="85">
        <f>R37+R38+R39+R40+R41+R42+R43+R44</f>
        <v>59</v>
      </c>
      <c r="S36" s="85">
        <f>S37+S38+S39+S40+S41+S42+S43+S44</f>
        <v>0</v>
      </c>
      <c r="T36" s="85">
        <f>T37+T38+T39+T40+T41+T42+T43+T44</f>
        <v>0</v>
      </c>
      <c r="U36" s="26">
        <f>U37+U38+U39+U40+U41+U42+U43+U44</f>
        <v>0</v>
      </c>
      <c r="V36" s="85">
        <f>V37+V38+V39+V40+V41+V42+V43+V44</f>
        <v>0</v>
      </c>
      <c r="W36" s="85">
        <f>W37+W38+W39+W40+W41+W42+W43+W44</f>
        <v>24756</v>
      </c>
      <c r="X36" s="85">
        <f>X37+X38+X39+X40+X41+X42+X43+X44</f>
        <v>0</v>
      </c>
      <c r="Y36" s="85">
        <f>Y37+Y38+Y39+Y40+Y41+Y42+Y43+Y44</f>
        <v>1118</v>
      </c>
    </row>
    <row r="37">
      <c r="A37" s="86" t="s">
        <v>88</v>
      </c>
      <c r="B37" s="87" t="s">
        <v>89</v>
      </c>
      <c r="C37" s="88"/>
      <c r="D37" s="89">
        <v>4176</v>
      </c>
      <c r="E37" s="88"/>
      <c r="F37" s="89"/>
      <c r="G37" s="88"/>
      <c r="H37" s="88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39"/>
      <c r="V37" s="89"/>
      <c r="W37" s="89">
        <v>18768</v>
      </c>
      <c r="X37" s="89"/>
      <c r="Y37" s="89"/>
    </row>
    <row r="38" ht="24">
      <c r="A38" s="86" t="s">
        <v>90</v>
      </c>
      <c r="B38" s="87" t="s">
        <v>91</v>
      </c>
      <c r="C38" s="88"/>
      <c r="D38" s="89"/>
      <c r="E38" s="88"/>
      <c r="F38" s="89"/>
      <c r="G38" s="88"/>
      <c r="H38" s="88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39"/>
      <c r="V38" s="89"/>
      <c r="W38" s="89">
        <v>400</v>
      </c>
      <c r="X38" s="89"/>
      <c r="Y38" s="89"/>
    </row>
    <row r="39">
      <c r="A39" s="86" t="s">
        <v>92</v>
      </c>
      <c r="B39" s="87" t="s">
        <v>93</v>
      </c>
      <c r="C39" s="88"/>
      <c r="D39" s="89"/>
      <c r="E39" s="88"/>
      <c r="F39" s="89"/>
      <c r="G39" s="88"/>
      <c r="H39" s="88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39"/>
      <c r="V39" s="89"/>
      <c r="W39" s="89"/>
      <c r="X39" s="89"/>
      <c r="Y39" s="89"/>
    </row>
    <row r="40">
      <c r="A40" s="86" t="s">
        <v>94</v>
      </c>
      <c r="B40" s="87" t="s">
        <v>95</v>
      </c>
      <c r="C40" s="88"/>
      <c r="D40" s="89">
        <v>127</v>
      </c>
      <c r="E40" s="88"/>
      <c r="F40" s="89"/>
      <c r="G40" s="88"/>
      <c r="H40" s="88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39"/>
      <c r="V40" s="89"/>
      <c r="W40" s="89">
        <v>254</v>
      </c>
      <c r="X40" s="89"/>
      <c r="Y40" s="89">
        <v>64</v>
      </c>
    </row>
    <row r="41" ht="24">
      <c r="A41" s="86" t="s">
        <v>96</v>
      </c>
      <c r="B41" s="87" t="s">
        <v>97</v>
      </c>
      <c r="C41" s="88"/>
      <c r="D41" s="89"/>
      <c r="E41" s="88"/>
      <c r="F41" s="89"/>
      <c r="G41" s="88"/>
      <c r="H41" s="88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39"/>
      <c r="V41" s="89"/>
      <c r="W41" s="89"/>
      <c r="X41" s="89"/>
      <c r="Y41" s="89"/>
    </row>
    <row r="42">
      <c r="A42" s="86" t="s">
        <v>98</v>
      </c>
      <c r="B42" s="87" t="s">
        <v>99</v>
      </c>
      <c r="C42" s="88"/>
      <c r="D42" s="89"/>
      <c r="E42" s="88"/>
      <c r="F42" s="89"/>
      <c r="G42" s="88"/>
      <c r="H42" s="88"/>
      <c r="I42" s="89"/>
      <c r="J42" s="89"/>
      <c r="K42" s="89"/>
      <c r="L42" s="89"/>
      <c r="M42" s="89"/>
      <c r="N42" s="89"/>
      <c r="O42" s="89"/>
      <c r="P42" s="89"/>
      <c r="Q42" s="89"/>
      <c r="R42" s="89">
        <v>59</v>
      </c>
      <c r="S42" s="89"/>
      <c r="T42" s="89"/>
      <c r="U42" s="39"/>
      <c r="V42" s="89"/>
      <c r="W42" s="89">
        <v>2811</v>
      </c>
      <c r="X42" s="89"/>
      <c r="Y42" s="89">
        <v>1054</v>
      </c>
    </row>
    <row r="43" ht="24">
      <c r="A43" s="86" t="s">
        <v>100</v>
      </c>
      <c r="B43" s="87" t="s">
        <v>101</v>
      </c>
      <c r="C43" s="88"/>
      <c r="D43" s="89"/>
      <c r="E43" s="88"/>
      <c r="F43" s="89"/>
      <c r="G43" s="88"/>
      <c r="H43" s="88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39"/>
      <c r="V43" s="89"/>
      <c r="W43" s="89">
        <v>1879</v>
      </c>
      <c r="X43" s="89"/>
      <c r="Y43" s="89"/>
    </row>
    <row r="44">
      <c r="A44" s="86" t="s">
        <v>102</v>
      </c>
      <c r="B44" s="87" t="s">
        <v>103</v>
      </c>
      <c r="C44" s="88"/>
      <c r="D44" s="89"/>
      <c r="E44" s="88"/>
      <c r="F44" s="89">
        <v>133</v>
      </c>
      <c r="G44" s="88"/>
      <c r="H44" s="88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39"/>
      <c r="V44" s="89"/>
      <c r="W44" s="89">
        <v>644</v>
      </c>
      <c r="X44" s="89"/>
      <c r="Y44" s="89"/>
    </row>
    <row r="45">
      <c r="A45" s="83">
        <v>6</v>
      </c>
      <c r="B45" s="84" t="s">
        <v>104</v>
      </c>
      <c r="C45" s="85">
        <f>C46+C47+C48+C49+C50+C51+C52+C53+C54+C55+C56</f>
        <v>0</v>
      </c>
      <c r="D45" s="85">
        <f>D46+D47+D48+D49+D50+D51+D52+D53+D54+D55+D56</f>
        <v>1519</v>
      </c>
      <c r="E45" s="85">
        <f>E46+E47+E48+E49+E50+E51+E52+E53+E54+E55+E56</f>
        <v>0</v>
      </c>
      <c r="F45" s="85">
        <f>F46+F47+F48+F49+F50+F51+F52+F53+F54+F55+F56</f>
        <v>2201</v>
      </c>
      <c r="G45" s="85">
        <f>G46+G47+G48+G49+G50+G51+G52+G53+G54+G55+G56</f>
        <v>0</v>
      </c>
      <c r="H45" s="85">
        <f>H46+H47+H48+H49+H50+H51+H52+H53+H54+H55+H56</f>
        <v>0</v>
      </c>
      <c r="I45" s="85">
        <f>I46+I47+I48+I49+I50+I51+I52+I53+I54+I55+I56</f>
        <v>0</v>
      </c>
      <c r="J45" s="85">
        <f>J46+J47+J48+J49+J50+J51+J52+J53+J54+J55+J56</f>
        <v>0</v>
      </c>
      <c r="K45" s="85">
        <f>K46+K47+K48+K49+K50+K51+K52+K53+K54+K55+K56</f>
        <v>0</v>
      </c>
      <c r="L45" s="85">
        <f>L46+L47+L48+L49+L50+L51+L52+L53+L54+L55+L56</f>
        <v>0</v>
      </c>
      <c r="M45" s="85">
        <f>M46+M47+M48+M49+M50+M51+M52+M53+M54+M55+M56</f>
        <v>0</v>
      </c>
      <c r="N45" s="85">
        <f>N46+N47+N48+N49+N50+N51+N52+N53+N54+N55+N56</f>
        <v>0</v>
      </c>
      <c r="O45" s="85">
        <f>O46+O47+O48+O49+O50+O51+O52+O53+O54+O55+O56</f>
        <v>0</v>
      </c>
      <c r="P45" s="85">
        <f>P46+P47+P48+P49+P50+P51+P52+P53+P54+P55+P56</f>
        <v>0</v>
      </c>
      <c r="Q45" s="85">
        <f>Q46+Q47+Q48+Q49+Q50+Q51+Q52+Q53+Q54+Q55+Q56</f>
        <v>0</v>
      </c>
      <c r="R45" s="85">
        <f>R46+R47+R48+R49+R50+R51+R52+R53+R54+R55+R56</f>
        <v>0</v>
      </c>
      <c r="S45" s="85">
        <f>S46+S47+S48+S49+S50+S51+S52+S53+S54+S55+S56</f>
        <v>0</v>
      </c>
      <c r="T45" s="85">
        <f>T46+T47+T48+T49+T50+T51+T52+T53+T54+T55+T56</f>
        <v>0</v>
      </c>
      <c r="U45" s="26">
        <f>U46+U47+U48+U49+U50+U51+U52+U53+U54+U55+U56</f>
        <v>0</v>
      </c>
      <c r="V45" s="85">
        <f>V46+V47+V48+V49+V50+V51+V52+V53+V54+V55+V56</f>
        <v>0</v>
      </c>
      <c r="W45" s="85">
        <f>W46+W47+W48+W49+W50+W51+W52+W53+W54+W55+W56</f>
        <v>9133</v>
      </c>
      <c r="X45" s="85">
        <f>X46+X47+X48+X49+X50+X51+X52+X53+X54+X55+X56</f>
        <v>0</v>
      </c>
      <c r="Y45" s="85">
        <f>Y46+Y47+Y48+Y49+Y50+Y51+Y52+Y53+Y54+Y55+Y56</f>
        <v>575</v>
      </c>
    </row>
    <row r="46" ht="24">
      <c r="A46" s="86" t="s">
        <v>105</v>
      </c>
      <c r="B46" s="87" t="s">
        <v>106</v>
      </c>
      <c r="C46" s="88"/>
      <c r="D46" s="89"/>
      <c r="E46" s="88"/>
      <c r="F46" s="89"/>
      <c r="G46" s="88"/>
      <c r="H46" s="88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39"/>
      <c r="V46" s="89"/>
      <c r="W46" s="90"/>
      <c r="X46" s="89"/>
      <c r="Y46" s="89"/>
    </row>
    <row r="47" ht="24">
      <c r="A47" s="86" t="s">
        <v>107</v>
      </c>
      <c r="B47" s="87" t="s">
        <v>108</v>
      </c>
      <c r="C47" s="88"/>
      <c r="D47" s="89"/>
      <c r="E47" s="88"/>
      <c r="F47" s="89"/>
      <c r="G47" s="88"/>
      <c r="H47" s="88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39"/>
      <c r="V47" s="89"/>
      <c r="W47" s="91"/>
      <c r="X47" s="89"/>
      <c r="Y47" s="89"/>
    </row>
    <row r="48">
      <c r="A48" s="86" t="s">
        <v>109</v>
      </c>
      <c r="B48" s="87" t="s">
        <v>110</v>
      </c>
      <c r="C48" s="88"/>
      <c r="D48" s="89"/>
      <c r="E48" s="88"/>
      <c r="F48" s="89"/>
      <c r="G48" s="88"/>
      <c r="H48" s="88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39"/>
      <c r="V48" s="89"/>
      <c r="W48" s="89">
        <v>328</v>
      </c>
      <c r="X48" s="89"/>
      <c r="Y48" s="89"/>
    </row>
    <row r="49">
      <c r="A49" s="86" t="s">
        <v>111</v>
      </c>
      <c r="B49" s="87" t="s">
        <v>112</v>
      </c>
      <c r="C49" s="88"/>
      <c r="D49" s="89"/>
      <c r="E49" s="88"/>
      <c r="F49" s="89"/>
      <c r="G49" s="88"/>
      <c r="H49" s="88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39"/>
      <c r="V49" s="89"/>
      <c r="W49" s="89">
        <v>842</v>
      </c>
      <c r="X49" s="89"/>
      <c r="Y49" s="89"/>
    </row>
    <row r="50">
      <c r="A50" s="86" t="s">
        <v>113</v>
      </c>
      <c r="B50" s="87" t="s">
        <v>114</v>
      </c>
      <c r="C50" s="88"/>
      <c r="D50" s="89">
        <v>541</v>
      </c>
      <c r="E50" s="88"/>
      <c r="F50" s="89">
        <v>470</v>
      </c>
      <c r="G50" s="88"/>
      <c r="H50" s="88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39"/>
      <c r="V50" s="89"/>
      <c r="W50" s="89">
        <v>1804</v>
      </c>
      <c r="X50" s="89"/>
      <c r="Y50" s="89">
        <v>256</v>
      </c>
    </row>
    <row r="51">
      <c r="A51" s="86" t="s">
        <v>115</v>
      </c>
      <c r="B51" s="87" t="s">
        <v>116</v>
      </c>
      <c r="C51" s="88"/>
      <c r="D51" s="89">
        <v>547</v>
      </c>
      <c r="E51" s="88"/>
      <c r="F51" s="89">
        <v>1027</v>
      </c>
      <c r="G51" s="88"/>
      <c r="H51" s="88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39"/>
      <c r="V51" s="89"/>
      <c r="W51" s="89">
        <v>4607</v>
      </c>
      <c r="X51" s="89"/>
      <c r="Y51" s="89">
        <v>296</v>
      </c>
    </row>
    <row r="52" ht="24">
      <c r="A52" s="86" t="s">
        <v>117</v>
      </c>
      <c r="B52" s="87" t="s">
        <v>118</v>
      </c>
      <c r="C52" s="88"/>
      <c r="D52" s="89"/>
      <c r="E52" s="88"/>
      <c r="F52" s="89"/>
      <c r="G52" s="88"/>
      <c r="H52" s="88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39"/>
      <c r="V52" s="89"/>
      <c r="W52" s="89">
        <v>26</v>
      </c>
      <c r="X52" s="89"/>
      <c r="Y52" s="89"/>
    </row>
    <row r="53" ht="24">
      <c r="A53" s="86" t="s">
        <v>119</v>
      </c>
      <c r="B53" s="87" t="s">
        <v>120</v>
      </c>
      <c r="C53" s="88"/>
      <c r="D53" s="89">
        <v>431</v>
      </c>
      <c r="E53" s="88"/>
      <c r="F53" s="89">
        <v>704</v>
      </c>
      <c r="G53" s="88"/>
      <c r="H53" s="88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39"/>
      <c r="V53" s="89"/>
      <c r="W53" s="89">
        <v>758</v>
      </c>
      <c r="X53" s="89"/>
      <c r="Y53" s="89">
        <v>23</v>
      </c>
    </row>
    <row r="54">
      <c r="A54" s="86" t="s">
        <v>121</v>
      </c>
      <c r="B54" s="87" t="s">
        <v>122</v>
      </c>
      <c r="C54" s="88"/>
      <c r="D54" s="89"/>
      <c r="E54" s="88"/>
      <c r="F54" s="89"/>
      <c r="G54" s="88"/>
      <c r="H54" s="88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39"/>
      <c r="V54" s="89"/>
      <c r="W54" s="89">
        <v>245</v>
      </c>
      <c r="X54" s="89"/>
      <c r="Y54" s="89"/>
    </row>
    <row r="55">
      <c r="A55" s="86" t="s">
        <v>123</v>
      </c>
      <c r="B55" s="87" t="s">
        <v>124</v>
      </c>
      <c r="C55" s="88"/>
      <c r="D55" s="89"/>
      <c r="E55" s="88"/>
      <c r="F55" s="89"/>
      <c r="G55" s="88"/>
      <c r="H55" s="88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39"/>
      <c r="V55" s="89"/>
      <c r="W55" s="89">
        <v>77</v>
      </c>
      <c r="X55" s="89"/>
      <c r="Y55" s="89"/>
    </row>
    <row r="56">
      <c r="A56" s="86" t="s">
        <v>125</v>
      </c>
      <c r="B56" s="87" t="s">
        <v>126</v>
      </c>
      <c r="C56" s="88"/>
      <c r="D56" s="89"/>
      <c r="E56" s="88"/>
      <c r="F56" s="89"/>
      <c r="G56" s="88"/>
      <c r="H56" s="88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39"/>
      <c r="V56" s="89"/>
      <c r="W56" s="89">
        <v>446</v>
      </c>
      <c r="X56" s="89"/>
      <c r="Y56" s="89"/>
    </row>
    <row r="57">
      <c r="A57" s="83">
        <v>7</v>
      </c>
      <c r="B57" s="84" t="s">
        <v>127</v>
      </c>
      <c r="C57" s="85">
        <f>C58+C59+C60+C61+C62+C63+C64+C65</f>
        <v>0</v>
      </c>
      <c r="D57" s="85">
        <f>D58+D59+D60+D61+D62+D63+D64+D65</f>
        <v>0</v>
      </c>
      <c r="E57" s="85">
        <f>E58+E59+E60+E61+E62+E63+E64+E65</f>
        <v>0</v>
      </c>
      <c r="F57" s="85">
        <f>F58+F59+F60+F61+F62+F63+F64+F65</f>
        <v>0</v>
      </c>
      <c r="G57" s="85">
        <f>G58+G59+G60+G61+G62+G63+G64+G65</f>
        <v>0</v>
      </c>
      <c r="H57" s="85">
        <f>H58+H59+H60+H61+H62+H63+H64+H65</f>
        <v>0</v>
      </c>
      <c r="I57" s="85">
        <f>I58+I59+I60+I61+I62+I63+I64+I65</f>
        <v>0</v>
      </c>
      <c r="J57" s="85">
        <f>J58+J59+J60+J61+J62+J63+J64+J65</f>
        <v>0</v>
      </c>
      <c r="K57" s="85">
        <f>K58+K59+K60+K61+K62+K63+K64+K65</f>
        <v>0</v>
      </c>
      <c r="L57" s="85">
        <f>L58+L59+L60+L61+L62+L63+L64+L65</f>
        <v>0</v>
      </c>
      <c r="M57" s="85">
        <f>M58+M59+M60+M61+M62+M63+M64+M65</f>
        <v>0</v>
      </c>
      <c r="N57" s="85">
        <f>N58+N59+N60+N61+N62+N63+N64+N65</f>
        <v>0</v>
      </c>
      <c r="O57" s="85">
        <f>O58+O59+O60+O61+O62+O63+O64+O65</f>
        <v>0</v>
      </c>
      <c r="P57" s="85">
        <f>P58+P59+P60+P61+P62+P63+P64+P65</f>
        <v>0</v>
      </c>
      <c r="Q57" s="85">
        <f>Q58+Q59+Q60+Q61+Q62+Q63+Q64+Q65</f>
        <v>0</v>
      </c>
      <c r="R57" s="85">
        <f>R58+R59+R60+R61+R62+R63+R64+R65</f>
        <v>0</v>
      </c>
      <c r="S57" s="85">
        <f>S58+S59+S60+S61+S62+S63+S64+S65</f>
        <v>0</v>
      </c>
      <c r="T57" s="85">
        <f>T58+T59+T60+T61+T62+T63+T64+T65</f>
        <v>0</v>
      </c>
      <c r="U57" s="26">
        <f>U58+U59+U60+U61+U62+U63+U64+U65</f>
        <v>0</v>
      </c>
      <c r="V57" s="85">
        <f>V58+V59+V60+V61+V62+V63+V64+V65</f>
        <v>0</v>
      </c>
      <c r="W57" s="85">
        <f>W58+W59+W60+W61+W62+W63+W64+W65</f>
        <v>1646</v>
      </c>
      <c r="X57" s="85">
        <f>X58+X59+X60+X61+X62+X63+X64+X65</f>
        <v>0</v>
      </c>
      <c r="Y57" s="85">
        <f>Y58+Y59+Y60+Y61+Y62+Y63+Y64+Y65</f>
        <v>0</v>
      </c>
    </row>
    <row r="58" ht="24">
      <c r="A58" s="86" t="s">
        <v>128</v>
      </c>
      <c r="B58" s="87" t="s">
        <v>129</v>
      </c>
      <c r="C58" s="88"/>
      <c r="D58" s="89"/>
      <c r="E58" s="88"/>
      <c r="F58" s="89"/>
      <c r="G58" s="88"/>
      <c r="H58" s="88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39"/>
      <c r="V58" s="89"/>
      <c r="W58" s="90">
        <v>70</v>
      </c>
      <c r="X58" s="89"/>
      <c r="Y58" s="89"/>
    </row>
    <row r="59" ht="24.75" customHeight="1">
      <c r="A59" s="86" t="s">
        <v>130</v>
      </c>
      <c r="B59" s="87" t="s">
        <v>131</v>
      </c>
      <c r="C59" s="88"/>
      <c r="D59" s="89"/>
      <c r="E59" s="88"/>
      <c r="F59" s="89"/>
      <c r="G59" s="88"/>
      <c r="H59" s="88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39"/>
      <c r="V59" s="89"/>
      <c r="W59" s="91"/>
      <c r="X59" s="89"/>
      <c r="Y59" s="89"/>
    </row>
    <row r="60">
      <c r="A60" s="86" t="s">
        <v>132</v>
      </c>
      <c r="B60" s="87" t="s">
        <v>133</v>
      </c>
      <c r="C60" s="88"/>
      <c r="D60" s="89"/>
      <c r="E60" s="88"/>
      <c r="F60" s="89"/>
      <c r="G60" s="88"/>
      <c r="H60" s="88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39"/>
      <c r="V60" s="89"/>
      <c r="W60" s="90">
        <v>1300</v>
      </c>
      <c r="X60" s="89"/>
      <c r="Y60" s="89"/>
    </row>
    <row r="61">
      <c r="A61" s="86" t="s">
        <v>134</v>
      </c>
      <c r="B61" s="87" t="s">
        <v>135</v>
      </c>
      <c r="C61" s="88"/>
      <c r="D61" s="89"/>
      <c r="E61" s="88"/>
      <c r="F61" s="89"/>
      <c r="G61" s="88"/>
      <c r="H61" s="88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39"/>
      <c r="V61" s="89"/>
      <c r="W61" s="91"/>
      <c r="X61" s="89"/>
      <c r="Y61" s="89"/>
    </row>
    <row r="62">
      <c r="A62" s="86" t="s">
        <v>480</v>
      </c>
      <c r="B62" s="87" t="s">
        <v>137</v>
      </c>
      <c r="C62" s="88"/>
      <c r="D62" s="89"/>
      <c r="E62" s="88"/>
      <c r="F62" s="89"/>
      <c r="G62" s="88"/>
      <c r="H62" s="88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39"/>
      <c r="V62" s="89"/>
      <c r="W62" s="89">
        <v>39</v>
      </c>
      <c r="X62" s="89"/>
      <c r="Y62" s="89"/>
    </row>
    <row r="63">
      <c r="A63" s="86" t="s">
        <v>138</v>
      </c>
      <c r="B63" s="87" t="s">
        <v>139</v>
      </c>
      <c r="C63" s="88"/>
      <c r="D63" s="89"/>
      <c r="E63" s="88"/>
      <c r="F63" s="89"/>
      <c r="G63" s="88"/>
      <c r="H63" s="88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39"/>
      <c r="V63" s="89"/>
      <c r="W63" s="89">
        <v>122</v>
      </c>
      <c r="X63" s="89"/>
      <c r="Y63" s="89"/>
    </row>
    <row r="64">
      <c r="A64" s="86" t="s">
        <v>140</v>
      </c>
      <c r="B64" s="87" t="s">
        <v>141</v>
      </c>
      <c r="C64" s="88"/>
      <c r="D64" s="89"/>
      <c r="E64" s="88"/>
      <c r="F64" s="89"/>
      <c r="G64" s="88"/>
      <c r="H64" s="88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39"/>
      <c r="V64" s="89"/>
      <c r="W64" s="89">
        <v>115</v>
      </c>
      <c r="X64" s="89"/>
      <c r="Y64" s="89"/>
    </row>
    <row r="65">
      <c r="A65" s="86" t="s">
        <v>142</v>
      </c>
      <c r="B65" s="87" t="s">
        <v>143</v>
      </c>
      <c r="C65" s="88"/>
      <c r="D65" s="89"/>
      <c r="E65" s="88"/>
      <c r="F65" s="89"/>
      <c r="G65" s="88"/>
      <c r="H65" s="88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39"/>
      <c r="V65" s="89"/>
      <c r="W65" s="89"/>
      <c r="X65" s="89"/>
      <c r="Y65" s="89"/>
    </row>
    <row r="66">
      <c r="A66" s="83">
        <v>8</v>
      </c>
      <c r="B66" s="84" t="s">
        <v>144</v>
      </c>
      <c r="C66" s="85">
        <f>C67+C68+C69+C70+C71+C72</f>
        <v>0</v>
      </c>
      <c r="D66" s="85">
        <f>D67+D68+D69+D70+D71+D72</f>
        <v>0</v>
      </c>
      <c r="E66" s="85">
        <f>E67+E68+E69+E70+E71+E72</f>
        <v>0</v>
      </c>
      <c r="F66" s="85">
        <f>F67+F68+F69+F70+F71+F72</f>
        <v>0</v>
      </c>
      <c r="G66" s="85">
        <f>G67+G68+G69+G70+G71+G72</f>
        <v>0</v>
      </c>
      <c r="H66" s="85">
        <f>H67+H68+H69+H70+H71+H72</f>
        <v>0</v>
      </c>
      <c r="I66" s="85">
        <f>I67+I68+I69+I70+I71+I72</f>
        <v>0</v>
      </c>
      <c r="J66" s="85">
        <f>J67+J68+J69+J70+J71+J72</f>
        <v>0</v>
      </c>
      <c r="K66" s="85">
        <f>K67+K68+K69+K70+K71+K72</f>
        <v>0</v>
      </c>
      <c r="L66" s="85">
        <f>L67+L68+L69+L70+L71+L72</f>
        <v>0</v>
      </c>
      <c r="M66" s="85">
        <f>M67+M68+M69+M70+M71+M72</f>
        <v>0</v>
      </c>
      <c r="N66" s="85">
        <f>N67+N68+N69+N70+N71+N72</f>
        <v>0</v>
      </c>
      <c r="O66" s="85">
        <f>O67+O68+O69+O70+O71+O72</f>
        <v>0</v>
      </c>
      <c r="P66" s="85">
        <f>P67+P68+P69+P70+P71+P72</f>
        <v>0</v>
      </c>
      <c r="Q66" s="85">
        <f>Q67+Q68+Q69+Q70+Q71+Q72</f>
        <v>0</v>
      </c>
      <c r="R66" s="85">
        <f>R67+R68+R69+R70+R71+R72</f>
        <v>0</v>
      </c>
      <c r="S66" s="85">
        <f>S67+S68+S69+S70+S71+S72</f>
        <v>0</v>
      </c>
      <c r="T66" s="85">
        <f>T67+T68+T69+T70+T71+T72</f>
        <v>0</v>
      </c>
      <c r="U66" s="26">
        <f>U67+U68+U69+U70+U71+U72</f>
        <v>0</v>
      </c>
      <c r="V66" s="85">
        <f>V67+V68+V69+V70+V71+V72</f>
        <v>0</v>
      </c>
      <c r="W66" s="85">
        <f>W67+W68+W69+W70+W71+W72</f>
        <v>45546</v>
      </c>
      <c r="X66" s="85">
        <f>X67+X68+X69+X70+X71+X72</f>
        <v>0</v>
      </c>
      <c r="Y66" s="85">
        <f>Y67+Y68+Y69+Y70+Y71+Y72</f>
        <v>68</v>
      </c>
    </row>
    <row r="67">
      <c r="A67" s="86" t="s">
        <v>145</v>
      </c>
      <c r="B67" s="87" t="s">
        <v>89</v>
      </c>
      <c r="C67" s="88"/>
      <c r="D67" s="89"/>
      <c r="E67" s="88"/>
      <c r="F67" s="89"/>
      <c r="G67" s="88"/>
      <c r="H67" s="88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39"/>
      <c r="V67" s="89"/>
      <c r="W67" s="89">
        <v>1768</v>
      </c>
      <c r="X67" s="89"/>
      <c r="Y67" s="89"/>
    </row>
    <row r="68">
      <c r="A68" s="86" t="s">
        <v>146</v>
      </c>
      <c r="B68" s="87" t="s">
        <v>147</v>
      </c>
      <c r="C68" s="88"/>
      <c r="D68" s="89"/>
      <c r="E68" s="88"/>
      <c r="F68" s="89"/>
      <c r="G68" s="88"/>
      <c r="H68" s="88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39"/>
      <c r="V68" s="89"/>
      <c r="W68" s="89">
        <v>1496</v>
      </c>
      <c r="X68" s="89"/>
      <c r="Y68" s="89">
        <v>68</v>
      </c>
    </row>
    <row r="69">
      <c r="A69" s="86" t="s">
        <v>148</v>
      </c>
      <c r="B69" s="87" t="s">
        <v>149</v>
      </c>
      <c r="C69" s="88"/>
      <c r="D69" s="89"/>
      <c r="E69" s="88"/>
      <c r="F69" s="89"/>
      <c r="G69" s="88"/>
      <c r="H69" s="88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39"/>
      <c r="V69" s="89"/>
      <c r="W69" s="89">
        <v>4828</v>
      </c>
      <c r="X69" s="89"/>
      <c r="Y69" s="89"/>
    </row>
    <row r="70">
      <c r="A70" s="86" t="s">
        <v>150</v>
      </c>
      <c r="B70" s="87" t="s">
        <v>151</v>
      </c>
      <c r="C70" s="88"/>
      <c r="D70" s="89"/>
      <c r="E70" s="88"/>
      <c r="F70" s="89"/>
      <c r="G70" s="88"/>
      <c r="H70" s="88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39"/>
      <c r="V70" s="89"/>
      <c r="W70" s="90">
        <v>35812</v>
      </c>
      <c r="X70" s="89"/>
      <c r="Y70" s="89"/>
    </row>
    <row r="71">
      <c r="A71" s="86" t="s">
        <v>152</v>
      </c>
      <c r="B71" s="87" t="s">
        <v>153</v>
      </c>
      <c r="C71" s="88"/>
      <c r="D71" s="89"/>
      <c r="E71" s="88"/>
      <c r="F71" s="89"/>
      <c r="G71" s="88"/>
      <c r="H71" s="88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39"/>
      <c r="V71" s="89"/>
      <c r="W71" s="91"/>
      <c r="X71" s="89"/>
      <c r="Y71" s="89"/>
    </row>
    <row r="72">
      <c r="A72" s="86" t="s">
        <v>154</v>
      </c>
      <c r="B72" s="87" t="s">
        <v>155</v>
      </c>
      <c r="C72" s="88"/>
      <c r="D72" s="89"/>
      <c r="E72" s="88"/>
      <c r="F72" s="89"/>
      <c r="G72" s="88"/>
      <c r="H72" s="88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39"/>
      <c r="V72" s="89"/>
      <c r="W72" s="89">
        <v>1642</v>
      </c>
      <c r="X72" s="89"/>
      <c r="Y72" s="89"/>
    </row>
    <row r="73">
      <c r="A73" s="83">
        <v>9</v>
      </c>
      <c r="B73" s="84" t="s">
        <v>156</v>
      </c>
      <c r="C73" s="85">
        <f>C74+C75+C76+C77+C78+C79+C80+C81+C82+C83+C84</f>
        <v>0</v>
      </c>
      <c r="D73" s="85">
        <f>D74+D75+D76+D77+D78+D79+D80+D81+D82+D83+D84</f>
        <v>513</v>
      </c>
      <c r="E73" s="85">
        <f>E74+E75+E76+E77+E78+E79+E80+E81+E82+E83+E84</f>
        <v>0</v>
      </c>
      <c r="F73" s="85">
        <f>F74+F75+F76+F77+F78+F79+F80+F81+F82+F83+F84</f>
        <v>295</v>
      </c>
      <c r="G73" s="85">
        <f>G74+G75+G76+G77+G78+G79+G80+G81+G82+G83+G84</f>
        <v>0</v>
      </c>
      <c r="H73" s="85">
        <f>H74+H75+H76+H77+H78+H79+H80+H81+H82+H83+H84</f>
        <v>78</v>
      </c>
      <c r="I73" s="85">
        <f>I74+I75+I76+I77+I78+I79+I80+I81+I82+I83+I84</f>
        <v>78</v>
      </c>
      <c r="J73" s="85">
        <f>J74+J75+J76+J77+J78+J79+J80+J81+J82+J83+J84</f>
        <v>0</v>
      </c>
      <c r="K73" s="85">
        <f>K74+K75+K76+K77+K78+K79+K80+K81+K82+K83+K84</f>
        <v>0</v>
      </c>
      <c r="L73" s="85">
        <f>L74+L75+L76+L77+L78+L79+L80+L81+L82+L83+L84</f>
        <v>59</v>
      </c>
      <c r="M73" s="85">
        <f>M74+M75+M76+M77+M78+M79+M80+M81+M82+M83+M84</f>
        <v>0</v>
      </c>
      <c r="N73" s="85">
        <f>N74+N75+N76+N77+N78+N79+N80+N81+N82+N83+N84</f>
        <v>0</v>
      </c>
      <c r="O73" s="85">
        <f>O74+O75+O76+O77+O78+O79+O80+O81+O82+O83+O84</f>
        <v>0</v>
      </c>
      <c r="P73" s="85">
        <f>P74+P75+P76+P77+P78+P79+P80+P81+P82+P83+P84</f>
        <v>256</v>
      </c>
      <c r="Q73" s="85">
        <f>Q74+Q75+Q76+Q77+Q78+Q79+Q80+Q81+Q82+Q83+Q84</f>
        <v>0</v>
      </c>
      <c r="R73" s="85">
        <f>R74+R75+R76+R77+R78+R79+R80+R81+R82+R83+R84</f>
        <v>233</v>
      </c>
      <c r="S73" s="85">
        <f>S74+S75+S76+S77+S78+S79+S80+S81+S82+S83+S84</f>
        <v>354</v>
      </c>
      <c r="T73" s="85">
        <f>T74+T75+T76+T77+T78+T79+T80+T81+T82+T83+T84</f>
        <v>0</v>
      </c>
      <c r="U73" s="26">
        <f>U74+U75+U76+U77+U78+U79+U80+U81+U82+U83+U84</f>
        <v>0</v>
      </c>
      <c r="V73" s="85">
        <f>V74+V75+V76+V77+V78+V79+V80+V81+V82+V83+V84</f>
        <v>360</v>
      </c>
      <c r="W73" s="85">
        <f>W74+W75+W76+W77+W78+W79+W80+W81+W82+W83+W84</f>
        <v>6621</v>
      </c>
      <c r="X73" s="85">
        <f>X74+X75+X76+X77+X78+X79+X80+X81+X82+X83+X84</f>
        <v>0</v>
      </c>
      <c r="Y73" s="85">
        <f>Y74+Y75+Y76+Y77+Y78+Y79+Y80+Y81+Y82+Y83+Y84</f>
        <v>11655</v>
      </c>
    </row>
    <row r="74" ht="25.5">
      <c r="A74" s="86" t="s">
        <v>157</v>
      </c>
      <c r="B74" s="87" t="s">
        <v>131</v>
      </c>
      <c r="C74" s="88"/>
      <c r="D74" s="89"/>
      <c r="E74" s="88"/>
      <c r="F74" s="89"/>
      <c r="G74" s="88"/>
      <c r="H74" s="88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39"/>
      <c r="V74" s="89"/>
      <c r="W74" s="89">
        <v>700</v>
      </c>
      <c r="X74" s="89"/>
      <c r="Y74" s="89"/>
    </row>
    <row r="75">
      <c r="A75" s="86" t="s">
        <v>158</v>
      </c>
      <c r="B75" s="87" t="s">
        <v>159</v>
      </c>
      <c r="C75" s="88"/>
      <c r="D75" s="89"/>
      <c r="E75" s="88"/>
      <c r="F75" s="89"/>
      <c r="G75" s="88"/>
      <c r="H75" s="88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39"/>
      <c r="V75" s="89"/>
      <c r="W75" s="89"/>
      <c r="X75" s="89"/>
      <c r="Y75" s="89"/>
    </row>
    <row r="76">
      <c r="A76" s="86" t="s">
        <v>160</v>
      </c>
      <c r="B76" s="87" t="s">
        <v>93</v>
      </c>
      <c r="C76" s="88"/>
      <c r="D76" s="89"/>
      <c r="E76" s="88"/>
      <c r="F76" s="89"/>
      <c r="G76" s="88"/>
      <c r="H76" s="88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39"/>
      <c r="V76" s="89"/>
      <c r="W76" s="89"/>
      <c r="X76" s="89"/>
      <c r="Y76" s="89"/>
    </row>
    <row r="77">
      <c r="A77" s="86" t="s">
        <v>161</v>
      </c>
      <c r="B77" s="87" t="s">
        <v>162</v>
      </c>
      <c r="C77" s="88"/>
      <c r="D77" s="90">
        <v>376</v>
      </c>
      <c r="E77" s="88"/>
      <c r="F77" s="89"/>
      <c r="G77" s="88"/>
      <c r="H77" s="88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39"/>
      <c r="V77" s="89"/>
      <c r="W77" s="90">
        <v>1370</v>
      </c>
      <c r="X77" s="89"/>
      <c r="Y77" s="90">
        <v>10000</v>
      </c>
    </row>
    <row r="78">
      <c r="A78" s="86" t="s">
        <v>163</v>
      </c>
      <c r="B78" s="87" t="s">
        <v>164</v>
      </c>
      <c r="C78" s="88"/>
      <c r="D78" s="93"/>
      <c r="E78" s="88"/>
      <c r="F78" s="89"/>
      <c r="G78" s="88"/>
      <c r="H78" s="88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39"/>
      <c r="V78" s="89"/>
      <c r="W78" s="93"/>
      <c r="X78" s="89"/>
      <c r="Y78" s="93"/>
    </row>
    <row r="79">
      <c r="A79" s="86" t="s">
        <v>165</v>
      </c>
      <c r="B79" s="87" t="s">
        <v>166</v>
      </c>
      <c r="C79" s="88"/>
      <c r="D79" s="93"/>
      <c r="E79" s="88"/>
      <c r="F79" s="89"/>
      <c r="G79" s="88"/>
      <c r="H79" s="88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39"/>
      <c r="V79" s="89"/>
      <c r="W79" s="93"/>
      <c r="X79" s="89"/>
      <c r="Y79" s="93"/>
    </row>
    <row r="80">
      <c r="A80" s="86" t="s">
        <v>167</v>
      </c>
      <c r="B80" s="87" t="s">
        <v>168</v>
      </c>
      <c r="C80" s="88"/>
      <c r="D80" s="91"/>
      <c r="E80" s="88"/>
      <c r="F80" s="89"/>
      <c r="G80" s="88"/>
      <c r="H80" s="88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39"/>
      <c r="V80" s="89"/>
      <c r="W80" s="91"/>
      <c r="X80" s="89"/>
      <c r="Y80" s="91"/>
    </row>
    <row r="81">
      <c r="A81" s="86" t="s">
        <v>169</v>
      </c>
      <c r="B81" s="87" t="s">
        <v>170</v>
      </c>
      <c r="C81" s="88"/>
      <c r="D81" s="89">
        <v>137</v>
      </c>
      <c r="E81" s="88"/>
      <c r="F81" s="89">
        <v>295</v>
      </c>
      <c r="G81" s="88"/>
      <c r="H81" s="88">
        <v>78</v>
      </c>
      <c r="I81" s="89">
        <v>78</v>
      </c>
      <c r="J81" s="89"/>
      <c r="K81" s="89"/>
      <c r="L81" s="89">
        <v>59</v>
      </c>
      <c r="M81" s="89"/>
      <c r="N81" s="89"/>
      <c r="O81" s="89"/>
      <c r="P81" s="89">
        <v>256</v>
      </c>
      <c r="Q81" s="89"/>
      <c r="R81" s="89">
        <v>177</v>
      </c>
      <c r="S81" s="89">
        <v>354</v>
      </c>
      <c r="T81" s="89"/>
      <c r="U81" s="39"/>
      <c r="V81" s="89">
        <v>360</v>
      </c>
      <c r="W81" s="89">
        <v>155</v>
      </c>
      <c r="X81" s="89"/>
      <c r="Y81" s="89"/>
    </row>
    <row r="82">
      <c r="A82" s="86" t="s">
        <v>171</v>
      </c>
      <c r="B82" s="87" t="s">
        <v>172</v>
      </c>
      <c r="C82" s="88"/>
      <c r="D82" s="89"/>
      <c r="E82" s="88"/>
      <c r="F82" s="89"/>
      <c r="G82" s="88"/>
      <c r="H82" s="88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39"/>
      <c r="V82" s="89"/>
      <c r="W82" s="89">
        <v>880</v>
      </c>
      <c r="X82" s="89"/>
      <c r="Y82" s="89"/>
    </row>
    <row r="83">
      <c r="A83" s="86" t="s">
        <v>173</v>
      </c>
      <c r="B83" s="87" t="s">
        <v>174</v>
      </c>
      <c r="C83" s="88"/>
      <c r="D83" s="89"/>
      <c r="E83" s="88"/>
      <c r="F83" s="89"/>
      <c r="G83" s="88"/>
      <c r="H83" s="88"/>
      <c r="I83" s="89"/>
      <c r="J83" s="89"/>
      <c r="K83" s="89"/>
      <c r="L83" s="89"/>
      <c r="M83" s="89"/>
      <c r="N83" s="89"/>
      <c r="O83" s="89"/>
      <c r="P83" s="89"/>
      <c r="Q83" s="89"/>
      <c r="R83" s="89">
        <v>56</v>
      </c>
      <c r="S83" s="89"/>
      <c r="T83" s="89"/>
      <c r="U83" s="39"/>
      <c r="V83" s="89"/>
      <c r="W83" s="89">
        <v>3516</v>
      </c>
      <c r="X83" s="89"/>
      <c r="Y83" s="89">
        <v>1655</v>
      </c>
    </row>
    <row r="84">
      <c r="A84" s="86" t="s">
        <v>175</v>
      </c>
      <c r="B84" s="87" t="s">
        <v>176</v>
      </c>
      <c r="C84" s="88"/>
      <c r="D84" s="89"/>
      <c r="E84" s="88"/>
      <c r="F84" s="89"/>
      <c r="G84" s="88"/>
      <c r="H84" s="88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39"/>
      <c r="V84" s="89"/>
      <c r="W84" s="89"/>
      <c r="X84" s="89"/>
      <c r="Y84" s="89"/>
    </row>
    <row r="85">
      <c r="A85" s="83">
        <v>10</v>
      </c>
      <c r="B85" s="84" t="s">
        <v>177</v>
      </c>
      <c r="C85" s="85">
        <f>C86+C87+C88+C89+C90+C91+C92+C93+C94+C95+C96+C97+C98+C99+C100+C101</f>
        <v>0</v>
      </c>
      <c r="D85" s="85">
        <f>D86+D87+D88+D89+D90+D91+D92+D93+D94+D95+D96+D97+D98+D99+D100+D101</f>
        <v>286</v>
      </c>
      <c r="E85" s="85">
        <f>E86+E87+E88+E89+E90+E91+E92+E93+E94+E95+E96+E97+E98+E99+E100+E101</f>
        <v>0</v>
      </c>
      <c r="F85" s="85">
        <f>F86+F87+F88+F89+F90+F91+F92+F93+F94+F95+F96+F97+F98+F99+F100+F101</f>
        <v>51</v>
      </c>
      <c r="G85" s="85">
        <f>G86+G87+G88+G89+G90+G91+G92+G93+G94+G95+G96+G97+G98+G99+G100+G101</f>
        <v>0</v>
      </c>
      <c r="H85" s="85">
        <f>H86+H87+H88+H89+H90+H91+H92+H93+H94+H95+H96+H97+H98+H99+H100+H101</f>
        <v>17</v>
      </c>
      <c r="I85" s="85">
        <f>I86+I87+I88+I89+I90+I91+I92+I93+I94+I95+I96+I97+I98+I99+I100+I101</f>
        <v>26</v>
      </c>
      <c r="J85" s="85">
        <f>J86+J87+J88+J89+J90+J91+J92+J93+J94+J95+J96+J97+J98+J99+J100+J101</f>
        <v>0</v>
      </c>
      <c r="K85" s="85">
        <f>K86+K87+K88+K89+K90+K91+K92+K93+K94+K95+K96+K97+K98+K99+K100+K101</f>
        <v>0</v>
      </c>
      <c r="L85" s="85">
        <f>L86+L87+L88+L89+L90+L91+L92+L93+L94+L95+L96+L97+L98+L99+L100+L101</f>
        <v>8</v>
      </c>
      <c r="M85" s="85">
        <f>M86+M87+M88+M89+M90+M91+M92+M93+M94+M95+M96+M97+M98+M99+M100+M101</f>
        <v>0</v>
      </c>
      <c r="N85" s="85">
        <f>N86+N87+N88+N89+N90+N91+N92+N93+N94+N95+N96+N97+N98+N99+N100+N101</f>
        <v>0</v>
      </c>
      <c r="O85" s="85">
        <f>O86+O87+O88+O89+O90+O91+O92+O93+O94+O95+O96+O97+O98+O99+O100+O101</f>
        <v>0</v>
      </c>
      <c r="P85" s="85">
        <f>P86+P87+P88+P89+P90+P91+P92+P93+P94+P95+P96+P97+P98+P99+P100+P101</f>
        <v>55</v>
      </c>
      <c r="Q85" s="85">
        <f>Q86+Q87+Q88+Q89+Q90+Q91+Q92+Q93+Q94+Q95+Q96+Q97+Q98+Q99+Q100+Q101</f>
        <v>0</v>
      </c>
      <c r="R85" s="85">
        <f>R86+R87+R88+R89+R90+R91+R92+R93+R94+R95+R96+R97+R98+R99+R100+R101</f>
        <v>51</v>
      </c>
      <c r="S85" s="85">
        <f>S86+S87+S88+S89+S90+S91+S92+S93+S94+S95+S96+S97+S98+S99+S100+S101</f>
        <v>60</v>
      </c>
      <c r="T85" s="85">
        <f>T86+T87+T88+T89+T90+T91+T92+T93+T94+T95+T96+T97+T98+T99+T100+T101</f>
        <v>0</v>
      </c>
      <c r="U85" s="26">
        <f>U86+U87+U88+U89+U90+U91+U92+U93+U94+U95+U96+U97+U98+U99+U100+U101</f>
        <v>0</v>
      </c>
      <c r="V85" s="85">
        <f>V86+V87+V88+V89+V90+V91+V92+V93+V94+V95+V96+V97+V98+V99+V100+V101</f>
        <v>37</v>
      </c>
      <c r="W85" s="85">
        <f>W86+W87+W88+W89+W90+W91+W92+W93+W94+W95+W96+W97+W98+W99+W100+W101</f>
        <v>3052</v>
      </c>
      <c r="X85" s="85">
        <f>X86+X87+X88+X89+X90+X91+X92+X93+X94+X95+X96+X97+X98+X99+X100+X101</f>
        <v>0</v>
      </c>
      <c r="Y85" s="85">
        <f>Y86+Y87+Y88+Y89+Y90+Y91+Y92+Y93+Y94+Y95+Y96+Y97+Y98+Y99+Y100+Y101</f>
        <v>0</v>
      </c>
    </row>
    <row r="86" ht="25.5">
      <c r="A86" s="86" t="s">
        <v>178</v>
      </c>
      <c r="B86" s="87" t="s">
        <v>108</v>
      </c>
      <c r="C86" s="88"/>
      <c r="D86" s="89"/>
      <c r="E86" s="88"/>
      <c r="F86" s="89"/>
      <c r="G86" s="88"/>
      <c r="H86" s="88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39"/>
      <c r="V86" s="89"/>
      <c r="W86" s="90">
        <v>174</v>
      </c>
      <c r="X86" s="89"/>
      <c r="Y86" s="89"/>
    </row>
    <row r="87" ht="25.5">
      <c r="A87" s="86" t="s">
        <v>179</v>
      </c>
      <c r="B87" s="87" t="s">
        <v>180</v>
      </c>
      <c r="C87" s="88"/>
      <c r="D87" s="89"/>
      <c r="E87" s="88"/>
      <c r="F87" s="89"/>
      <c r="G87" s="88"/>
      <c r="H87" s="88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39"/>
      <c r="V87" s="89"/>
      <c r="W87" s="93"/>
      <c r="X87" s="89"/>
      <c r="Y87" s="89"/>
    </row>
    <row r="88" ht="25.5">
      <c r="A88" s="86" t="s">
        <v>181</v>
      </c>
      <c r="B88" s="87" t="s">
        <v>182</v>
      </c>
      <c r="C88" s="88"/>
      <c r="D88" s="89"/>
      <c r="E88" s="88"/>
      <c r="F88" s="89"/>
      <c r="G88" s="88"/>
      <c r="H88" s="88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39"/>
      <c r="V88" s="89"/>
      <c r="W88" s="93"/>
      <c r="X88" s="89"/>
      <c r="Y88" s="89"/>
    </row>
    <row r="89" ht="25.5">
      <c r="A89" s="86" t="s">
        <v>183</v>
      </c>
      <c r="B89" s="87" t="s">
        <v>131</v>
      </c>
      <c r="C89" s="88"/>
      <c r="D89" s="89"/>
      <c r="E89" s="88"/>
      <c r="F89" s="89"/>
      <c r="G89" s="88"/>
      <c r="H89" s="88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39"/>
      <c r="V89" s="89"/>
      <c r="W89" s="93"/>
      <c r="X89" s="89"/>
      <c r="Y89" s="89"/>
    </row>
    <row r="90" ht="25.5">
      <c r="A90" s="86" t="s">
        <v>184</v>
      </c>
      <c r="B90" s="87" t="s">
        <v>185</v>
      </c>
      <c r="C90" s="88"/>
      <c r="D90" s="89"/>
      <c r="E90" s="88"/>
      <c r="F90" s="89"/>
      <c r="G90" s="88"/>
      <c r="H90" s="88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39"/>
      <c r="V90" s="89"/>
      <c r="W90" s="91"/>
      <c r="X90" s="89"/>
      <c r="Y90" s="89"/>
    </row>
    <row r="91">
      <c r="A91" s="86" t="s">
        <v>186</v>
      </c>
      <c r="B91" s="87" t="s">
        <v>187</v>
      </c>
      <c r="C91" s="88"/>
      <c r="D91" s="89">
        <v>240</v>
      </c>
      <c r="E91" s="88"/>
      <c r="F91" s="89"/>
      <c r="G91" s="88"/>
      <c r="H91" s="88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39"/>
      <c r="V91" s="89"/>
      <c r="W91" s="89">
        <v>68</v>
      </c>
      <c r="X91" s="89"/>
      <c r="Y91" s="89"/>
    </row>
    <row r="92">
      <c r="A92" s="86" t="s">
        <v>481</v>
      </c>
      <c r="B92" s="87" t="s">
        <v>189</v>
      </c>
      <c r="C92" s="88"/>
      <c r="D92" s="89">
        <v>46</v>
      </c>
      <c r="E92" s="88"/>
      <c r="F92" s="89">
        <v>37</v>
      </c>
      <c r="G92" s="88"/>
      <c r="H92" s="88">
        <v>17</v>
      </c>
      <c r="I92" s="89">
        <v>26</v>
      </c>
      <c r="J92" s="89"/>
      <c r="K92" s="89"/>
      <c r="L92" s="89">
        <v>8</v>
      </c>
      <c r="M92" s="89"/>
      <c r="N92" s="89"/>
      <c r="O92" s="89"/>
      <c r="P92" s="89">
        <v>55</v>
      </c>
      <c r="Q92" s="89"/>
      <c r="R92" s="89">
        <v>51</v>
      </c>
      <c r="S92" s="89">
        <v>60</v>
      </c>
      <c r="T92" s="89"/>
      <c r="U92" s="39"/>
      <c r="V92" s="89">
        <v>37</v>
      </c>
      <c r="W92" s="89">
        <v>80</v>
      </c>
      <c r="X92" s="89"/>
      <c r="Y92" s="89"/>
    </row>
    <row r="93">
      <c r="A93" s="86" t="s">
        <v>482</v>
      </c>
      <c r="B93" s="87" t="s">
        <v>191</v>
      </c>
      <c r="C93" s="88"/>
      <c r="D93" s="89"/>
      <c r="E93" s="88"/>
      <c r="F93" s="89"/>
      <c r="G93" s="88"/>
      <c r="H93" s="88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39"/>
      <c r="V93" s="89"/>
      <c r="W93" s="89">
        <v>1166</v>
      </c>
      <c r="X93" s="89"/>
      <c r="Y93" s="89"/>
    </row>
    <row r="94" ht="25.5">
      <c r="A94" s="86" t="s">
        <v>483</v>
      </c>
      <c r="B94" s="87" t="s">
        <v>193</v>
      </c>
      <c r="C94" s="88"/>
      <c r="D94" s="89"/>
      <c r="E94" s="88"/>
      <c r="F94" s="89"/>
      <c r="G94" s="88"/>
      <c r="H94" s="88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39"/>
      <c r="V94" s="89"/>
      <c r="W94" s="89"/>
      <c r="X94" s="89"/>
      <c r="Y94" s="89"/>
    </row>
    <row r="95">
      <c r="A95" s="94" t="s">
        <v>194</v>
      </c>
      <c r="B95" s="87" t="s">
        <v>195</v>
      </c>
      <c r="C95" s="88"/>
      <c r="D95" s="90"/>
      <c r="E95" s="88"/>
      <c r="F95" s="89"/>
      <c r="G95" s="88"/>
      <c r="H95" s="88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39"/>
      <c r="V95" s="89"/>
      <c r="W95" s="90">
        <v>792</v>
      </c>
      <c r="X95" s="89"/>
      <c r="Y95" s="89"/>
    </row>
    <row r="96" ht="25.5">
      <c r="A96" s="94" t="s">
        <v>196</v>
      </c>
      <c r="B96" s="87" t="s">
        <v>197</v>
      </c>
      <c r="C96" s="88"/>
      <c r="D96" s="91"/>
      <c r="E96" s="88"/>
      <c r="F96" s="89"/>
      <c r="G96" s="88"/>
      <c r="H96" s="88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39"/>
      <c r="V96" s="89"/>
      <c r="W96" s="91"/>
      <c r="X96" s="89"/>
      <c r="Y96" s="89"/>
    </row>
    <row r="97" ht="25.5">
      <c r="A97" s="86" t="s">
        <v>198</v>
      </c>
      <c r="B97" s="87" t="s">
        <v>199</v>
      </c>
      <c r="C97" s="88"/>
      <c r="D97" s="89"/>
      <c r="E97" s="88"/>
      <c r="F97" s="89"/>
      <c r="G97" s="88"/>
      <c r="H97" s="88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39"/>
      <c r="V97" s="89"/>
      <c r="W97" s="89"/>
      <c r="X97" s="89"/>
      <c r="Y97" s="89"/>
    </row>
    <row r="98" ht="25.5">
      <c r="A98" s="86" t="s">
        <v>200</v>
      </c>
      <c r="B98" s="87" t="s">
        <v>201</v>
      </c>
      <c r="C98" s="88"/>
      <c r="D98" s="89"/>
      <c r="E98" s="88"/>
      <c r="F98" s="89"/>
      <c r="G98" s="88"/>
      <c r="H98" s="88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39"/>
      <c r="V98" s="89"/>
      <c r="W98" s="89"/>
      <c r="X98" s="89"/>
      <c r="Y98" s="89"/>
    </row>
    <row r="99">
      <c r="A99" s="86" t="s">
        <v>202</v>
      </c>
      <c r="B99" s="87" t="s">
        <v>203</v>
      </c>
      <c r="C99" s="88"/>
      <c r="D99" s="89"/>
      <c r="E99" s="88"/>
      <c r="F99" s="89"/>
      <c r="G99" s="88"/>
      <c r="H99" s="88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39"/>
      <c r="V99" s="89"/>
      <c r="W99" s="89">
        <v>750</v>
      </c>
      <c r="X99" s="89"/>
      <c r="Y99" s="89"/>
    </row>
    <row r="100">
      <c r="A100" s="86" t="s">
        <v>204</v>
      </c>
      <c r="B100" s="87" t="s">
        <v>205</v>
      </c>
      <c r="C100" s="88"/>
      <c r="D100" s="89"/>
      <c r="E100" s="88"/>
      <c r="F100" s="89"/>
      <c r="G100" s="88"/>
      <c r="H100" s="88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39"/>
      <c r="V100" s="89"/>
      <c r="W100" s="89"/>
      <c r="X100" s="89"/>
      <c r="Y100" s="89"/>
    </row>
    <row r="101">
      <c r="A101" s="86" t="s">
        <v>206</v>
      </c>
      <c r="B101" s="87" t="s">
        <v>207</v>
      </c>
      <c r="C101" s="88"/>
      <c r="D101" s="89"/>
      <c r="E101" s="88"/>
      <c r="F101" s="89">
        <v>14</v>
      </c>
      <c r="G101" s="88"/>
      <c r="H101" s="88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39"/>
      <c r="V101" s="89"/>
      <c r="W101" s="89">
        <v>22</v>
      </c>
      <c r="X101" s="89"/>
      <c r="Y101" s="89"/>
    </row>
    <row r="102">
      <c r="A102" s="83">
        <v>11</v>
      </c>
      <c r="B102" s="84" t="s">
        <v>208</v>
      </c>
      <c r="C102" s="85">
        <f>C103+C104+C105+C106+C107+C108+C109+C110</f>
        <v>0</v>
      </c>
      <c r="D102" s="85">
        <f>D103+D104+D105+D106+D107+D108+D109+D110</f>
        <v>261</v>
      </c>
      <c r="E102" s="85">
        <f>E103+E104+E105+E106+E107+E108+E109+E110</f>
        <v>0</v>
      </c>
      <c r="F102" s="85">
        <f>F103+F104+F105+F106+F107+F108+F109+F110</f>
        <v>2192</v>
      </c>
      <c r="G102" s="85">
        <f>G103+G104+G105+G106+G107+G108+G109+G110</f>
        <v>0</v>
      </c>
      <c r="H102" s="85">
        <f>H103+H104+H105+H106+H107+H108+H109+H110</f>
        <v>0</v>
      </c>
      <c r="I102" s="85">
        <f>I103+I104+I105+I106+I107+I108+I109+I110</f>
        <v>0</v>
      </c>
      <c r="J102" s="85">
        <f>J103+J104+J105+J106+J107+J108+J109+J110</f>
        <v>0</v>
      </c>
      <c r="K102" s="85">
        <f>K103+K104+K105+K106+K107+K108+K109+K110</f>
        <v>0</v>
      </c>
      <c r="L102" s="85">
        <f>L103+L104+L105+L106+L107+L108+L109+L110</f>
        <v>0</v>
      </c>
      <c r="M102" s="85">
        <f>M103+M104+M105+M106+M107+M108+M109+M110</f>
        <v>0</v>
      </c>
      <c r="N102" s="85">
        <f>N103+N104+N105+N106+N107+N108+N109+N110</f>
        <v>0</v>
      </c>
      <c r="O102" s="85">
        <f>O103+O104+O105+O106+O107+O108+O109+O110</f>
        <v>0</v>
      </c>
      <c r="P102" s="85">
        <f>P103+P104+P105+P106+P107+P108+P109+P110</f>
        <v>0</v>
      </c>
      <c r="Q102" s="85">
        <f>Q103+Q104+Q105+Q106+Q107+Q108+Q109+Q110</f>
        <v>0</v>
      </c>
      <c r="R102" s="85">
        <f>R103+R104+R105+R106+R107+R108+R109+R110</f>
        <v>0</v>
      </c>
      <c r="S102" s="85">
        <f>S103+S104+S105+S106+S107+S108+S109+S110</f>
        <v>0</v>
      </c>
      <c r="T102" s="85">
        <f>T103+T104+T105+T106+T107+T108+T109+T110</f>
        <v>0</v>
      </c>
      <c r="U102" s="26">
        <f>U103+U104+U105+U106+U107+U108+U109+U110</f>
        <v>0</v>
      </c>
      <c r="V102" s="85">
        <f>V103+V104+V105+V106+V107+V108+V109+V110</f>
        <v>0</v>
      </c>
      <c r="W102" s="85">
        <f>W103+W104+W105+W106+W107+W108+W109+W110</f>
        <v>2407</v>
      </c>
      <c r="X102" s="85">
        <f>X103+X104+X105+X106+X107+X108+X109+X110</f>
        <v>0</v>
      </c>
      <c r="Y102" s="85">
        <f>Y103+Y104+Y105+Y106+Y107+Y108+Y109+Y110</f>
        <v>1700</v>
      </c>
    </row>
    <row r="103">
      <c r="A103" s="86" t="s">
        <v>209</v>
      </c>
      <c r="B103" s="87" t="s">
        <v>89</v>
      </c>
      <c r="C103" s="88"/>
      <c r="D103" s="89">
        <v>97</v>
      </c>
      <c r="E103" s="88"/>
      <c r="F103" s="89"/>
      <c r="G103" s="88"/>
      <c r="H103" s="88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39"/>
      <c r="V103" s="89"/>
      <c r="W103" s="89">
        <v>728</v>
      </c>
      <c r="X103" s="89"/>
      <c r="Y103" s="89"/>
    </row>
    <row r="104">
      <c r="A104" s="86" t="s">
        <v>210</v>
      </c>
      <c r="B104" s="87" t="s">
        <v>211</v>
      </c>
      <c r="C104" s="88"/>
      <c r="D104" s="90">
        <v>85</v>
      </c>
      <c r="E104" s="88"/>
      <c r="F104" s="90">
        <v>2192</v>
      </c>
      <c r="G104" s="88"/>
      <c r="H104" s="88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39"/>
      <c r="V104" s="89"/>
      <c r="W104" s="90">
        <v>896</v>
      </c>
      <c r="X104" s="89"/>
      <c r="Y104" s="90">
        <v>1700</v>
      </c>
    </row>
    <row r="105">
      <c r="A105" s="86" t="s">
        <v>212</v>
      </c>
      <c r="B105" s="87" t="s">
        <v>213</v>
      </c>
      <c r="C105" s="88"/>
      <c r="D105" s="91"/>
      <c r="E105" s="88"/>
      <c r="F105" s="91"/>
      <c r="G105" s="88"/>
      <c r="H105" s="88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39"/>
      <c r="V105" s="89"/>
      <c r="W105" s="91"/>
      <c r="X105" s="89"/>
      <c r="Y105" s="91"/>
    </row>
    <row r="106">
      <c r="A106" s="86" t="s">
        <v>214</v>
      </c>
      <c r="B106" s="87" t="s">
        <v>215</v>
      </c>
      <c r="C106" s="88"/>
      <c r="D106" s="89"/>
      <c r="E106" s="88"/>
      <c r="F106" s="89"/>
      <c r="G106" s="88"/>
      <c r="H106" s="88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39"/>
      <c r="V106" s="89"/>
      <c r="W106" s="89">
        <v>239</v>
      </c>
      <c r="X106" s="89"/>
      <c r="Y106" s="89"/>
    </row>
    <row r="107">
      <c r="A107" s="86" t="s">
        <v>216</v>
      </c>
      <c r="B107" s="87" t="s">
        <v>217</v>
      </c>
      <c r="C107" s="88"/>
      <c r="D107" s="89"/>
      <c r="E107" s="88"/>
      <c r="F107" s="89"/>
      <c r="G107" s="88"/>
      <c r="H107" s="88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39"/>
      <c r="V107" s="89"/>
      <c r="W107" s="89">
        <v>510</v>
      </c>
      <c r="X107" s="89"/>
      <c r="Y107" s="89"/>
    </row>
    <row r="108">
      <c r="A108" s="86" t="s">
        <v>218</v>
      </c>
      <c r="B108" s="87" t="s">
        <v>219</v>
      </c>
      <c r="C108" s="88"/>
      <c r="D108" s="89">
        <v>79</v>
      </c>
      <c r="E108" s="88"/>
      <c r="F108" s="89"/>
      <c r="G108" s="88"/>
      <c r="H108" s="88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39"/>
      <c r="V108" s="89"/>
      <c r="W108" s="89">
        <v>34</v>
      </c>
      <c r="X108" s="89"/>
      <c r="Y108" s="89"/>
    </row>
    <row r="109">
      <c r="A109" s="86" t="s">
        <v>220</v>
      </c>
      <c r="B109" s="87" t="s">
        <v>221</v>
      </c>
      <c r="C109" s="88"/>
      <c r="D109" s="89"/>
      <c r="E109" s="88"/>
      <c r="F109" s="89"/>
      <c r="G109" s="88"/>
      <c r="H109" s="88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39"/>
      <c r="V109" s="89"/>
      <c r="W109" s="89"/>
      <c r="X109" s="89"/>
      <c r="Y109" s="89"/>
    </row>
    <row r="110">
      <c r="A110" s="86" t="s">
        <v>222</v>
      </c>
      <c r="B110" s="87" t="s">
        <v>205</v>
      </c>
      <c r="C110" s="88"/>
      <c r="D110" s="89"/>
      <c r="E110" s="88"/>
      <c r="F110" s="89"/>
      <c r="G110" s="88"/>
      <c r="H110" s="88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39"/>
      <c r="V110" s="89"/>
      <c r="W110" s="89"/>
      <c r="X110" s="89"/>
      <c r="Y110" s="89"/>
    </row>
    <row r="111">
      <c r="A111" s="83">
        <v>12</v>
      </c>
      <c r="B111" s="84" t="s">
        <v>223</v>
      </c>
      <c r="C111" s="85">
        <f>C112+C113+C114+C115+C116+C117</f>
        <v>0</v>
      </c>
      <c r="D111" s="85">
        <f>D112+D113+D114+D115+D116+D117</f>
        <v>0</v>
      </c>
      <c r="E111" s="85">
        <f>E112+E113+E114+E115+E116+E117</f>
        <v>0</v>
      </c>
      <c r="F111" s="85">
        <f>F112+F113+F114+F115+F116+F117</f>
        <v>0</v>
      </c>
      <c r="G111" s="85">
        <f>G112+G113+G114+G115+G116+G117</f>
        <v>0</v>
      </c>
      <c r="H111" s="85">
        <f>H112+H113+H114+H115+H116+H117</f>
        <v>0</v>
      </c>
      <c r="I111" s="85">
        <f>I112+I113+I114+I115+I116+I117</f>
        <v>0</v>
      </c>
      <c r="J111" s="85">
        <f>J112+J113+J114+J115+J116+J117</f>
        <v>0</v>
      </c>
      <c r="K111" s="85">
        <f>K112+K113+K114+K115+K116+K117</f>
        <v>0</v>
      </c>
      <c r="L111" s="85">
        <f>L112+L113+L114+L115+L116+L117</f>
        <v>0</v>
      </c>
      <c r="M111" s="85">
        <f>M112+M113+M114+M115+M116+M117</f>
        <v>0</v>
      </c>
      <c r="N111" s="85">
        <f>N112+N113+N114+N115+N116+N117</f>
        <v>0</v>
      </c>
      <c r="O111" s="85">
        <f>O112+O113+O114+O115+O116+O117</f>
        <v>0</v>
      </c>
      <c r="P111" s="85">
        <f>P112+P113+P114+P115+P116+P117</f>
        <v>0</v>
      </c>
      <c r="Q111" s="85">
        <f>Q112+Q113+Q114+Q115+Q116+Q117</f>
        <v>0</v>
      </c>
      <c r="R111" s="85">
        <f>R112+R113+R114+R115+R116+R117</f>
        <v>0</v>
      </c>
      <c r="S111" s="85">
        <f>S112+S113+S114+S115+S116+S117</f>
        <v>0</v>
      </c>
      <c r="T111" s="85">
        <f>T112+T113+T114+T115+T116+T117</f>
        <v>0</v>
      </c>
      <c r="U111" s="26">
        <f>U112+U113+U114+U115+U116+U117</f>
        <v>0</v>
      </c>
      <c r="V111" s="85">
        <f>V112+V113+V114+V115+V116+V117</f>
        <v>0</v>
      </c>
      <c r="W111" s="85">
        <f>W112+W113+W114+W115+W116+W117</f>
        <v>3592</v>
      </c>
      <c r="X111" s="85">
        <f>X112+X113+X114+X115+X116+X117</f>
        <v>0</v>
      </c>
      <c r="Y111" s="85">
        <f>Y112+Y113+Y114+Y115+Y116+Y117</f>
        <v>14000</v>
      </c>
    </row>
    <row r="112" ht="25.5">
      <c r="A112" s="86" t="s">
        <v>224</v>
      </c>
      <c r="B112" s="87" t="s">
        <v>225</v>
      </c>
      <c r="C112" s="88"/>
      <c r="D112" s="89"/>
      <c r="E112" s="88"/>
      <c r="F112" s="89"/>
      <c r="G112" s="88"/>
      <c r="H112" s="88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39"/>
      <c r="V112" s="89"/>
      <c r="W112" s="90">
        <v>292</v>
      </c>
      <c r="X112" s="89"/>
      <c r="Y112" s="89"/>
    </row>
    <row r="113" ht="25.5">
      <c r="A113" s="86" t="s">
        <v>226</v>
      </c>
      <c r="B113" s="87" t="s">
        <v>185</v>
      </c>
      <c r="C113" s="88"/>
      <c r="D113" s="89"/>
      <c r="E113" s="88"/>
      <c r="F113" s="89"/>
      <c r="G113" s="88"/>
      <c r="H113" s="88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39"/>
      <c r="V113" s="89"/>
      <c r="W113" s="91"/>
      <c r="X113" s="89"/>
      <c r="Y113" s="89"/>
    </row>
    <row r="114">
      <c r="A114" s="86" t="s">
        <v>227</v>
      </c>
      <c r="B114" s="87" t="s">
        <v>228</v>
      </c>
      <c r="C114" s="88"/>
      <c r="D114" s="89"/>
      <c r="E114" s="88"/>
      <c r="F114" s="89"/>
      <c r="G114" s="88"/>
      <c r="H114" s="88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39"/>
      <c r="V114" s="89"/>
      <c r="W114" s="90">
        <v>2759</v>
      </c>
      <c r="X114" s="89"/>
      <c r="Y114" s="90">
        <v>14000</v>
      </c>
    </row>
    <row r="115">
      <c r="A115" s="86" t="s">
        <v>229</v>
      </c>
      <c r="B115" s="87" t="s">
        <v>230</v>
      </c>
      <c r="C115" s="88"/>
      <c r="D115" s="89"/>
      <c r="E115" s="88"/>
      <c r="F115" s="89"/>
      <c r="G115" s="88"/>
      <c r="H115" s="88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39"/>
      <c r="V115" s="89"/>
      <c r="W115" s="91"/>
      <c r="X115" s="89"/>
      <c r="Y115" s="91"/>
    </row>
    <row r="116">
      <c r="A116" s="86" t="s">
        <v>231</v>
      </c>
      <c r="B116" s="87" t="s">
        <v>232</v>
      </c>
      <c r="C116" s="88"/>
      <c r="D116" s="89"/>
      <c r="E116" s="88"/>
      <c r="F116" s="89"/>
      <c r="G116" s="88"/>
      <c r="H116" s="88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39"/>
      <c r="V116" s="89"/>
      <c r="W116" s="89">
        <v>470</v>
      </c>
      <c r="X116" s="89"/>
      <c r="Y116" s="89"/>
    </row>
    <row r="117">
      <c r="A117" s="86" t="s">
        <v>233</v>
      </c>
      <c r="B117" s="87" t="s">
        <v>234</v>
      </c>
      <c r="C117" s="88"/>
      <c r="D117" s="89"/>
      <c r="E117" s="88"/>
      <c r="F117" s="89"/>
      <c r="G117" s="88"/>
      <c r="H117" s="88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39"/>
      <c r="V117" s="89"/>
      <c r="W117" s="89">
        <v>71</v>
      </c>
      <c r="X117" s="89"/>
      <c r="Y117" s="89"/>
    </row>
    <row r="118">
      <c r="A118" s="83">
        <v>13</v>
      </c>
      <c r="B118" s="84" t="s">
        <v>235</v>
      </c>
      <c r="C118" s="85">
        <f>C119+C120+C121+C122</f>
        <v>0</v>
      </c>
      <c r="D118" s="85">
        <f>D119+D120+D121+D122</f>
        <v>0</v>
      </c>
      <c r="E118" s="85">
        <f>E119+E120+E121+E122</f>
        <v>0</v>
      </c>
      <c r="F118" s="85">
        <f>F119+F120+F121+F122</f>
        <v>0</v>
      </c>
      <c r="G118" s="85">
        <f>G119+G120+G121+G122</f>
        <v>0</v>
      </c>
      <c r="H118" s="85">
        <f>H119+H120+H121+H122</f>
        <v>0</v>
      </c>
      <c r="I118" s="85">
        <f>I119+I120+I121+I122</f>
        <v>0</v>
      </c>
      <c r="J118" s="85">
        <f>J119+J120+J121+J122</f>
        <v>0</v>
      </c>
      <c r="K118" s="85">
        <f>K119+K120+K121+K122</f>
        <v>0</v>
      </c>
      <c r="L118" s="85">
        <f>L119+L120+L121+L122</f>
        <v>0</v>
      </c>
      <c r="M118" s="85">
        <f>M119+M120+M121+M122</f>
        <v>0</v>
      </c>
      <c r="N118" s="85">
        <f>N119+N120+N121+N122</f>
        <v>0</v>
      </c>
      <c r="O118" s="85">
        <f>O119+O120+O121+O122</f>
        <v>0</v>
      </c>
      <c r="P118" s="85">
        <f>P119+P120+P121+P122</f>
        <v>0</v>
      </c>
      <c r="Q118" s="85">
        <f>Q119+Q120+Q121+Q122</f>
        <v>0</v>
      </c>
      <c r="R118" s="85">
        <f>R119+R120+R121+R122</f>
        <v>0</v>
      </c>
      <c r="S118" s="85">
        <f>S119+S120+S121+S122</f>
        <v>0</v>
      </c>
      <c r="T118" s="85">
        <f>T119+T120+T121+T122</f>
        <v>0</v>
      </c>
      <c r="U118" s="26">
        <f>U119+U120+U121+U122</f>
        <v>0</v>
      </c>
      <c r="V118" s="85">
        <f>V119+V120+V121+V122</f>
        <v>0</v>
      </c>
      <c r="W118" s="85">
        <f>W119+W120+W121+W122</f>
        <v>8311</v>
      </c>
      <c r="X118" s="85">
        <f>X119+X120+X121+X122</f>
        <v>0</v>
      </c>
      <c r="Y118" s="85">
        <f>Y119+Y120+Y121+Y122</f>
        <v>0</v>
      </c>
    </row>
    <row r="119">
      <c r="A119" s="86" t="s">
        <v>236</v>
      </c>
      <c r="B119" s="87" t="s">
        <v>89</v>
      </c>
      <c r="C119" s="88"/>
      <c r="D119" s="89"/>
      <c r="E119" s="88"/>
      <c r="F119" s="89"/>
      <c r="G119" s="88"/>
      <c r="H119" s="88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39"/>
      <c r="V119" s="89"/>
      <c r="W119" s="89">
        <v>4209</v>
      </c>
      <c r="X119" s="89"/>
      <c r="Y119" s="89"/>
    </row>
    <row r="120">
      <c r="A120" s="86" t="s">
        <v>237</v>
      </c>
      <c r="B120" s="87" t="s">
        <v>238</v>
      </c>
      <c r="C120" s="88"/>
      <c r="D120" s="89"/>
      <c r="E120" s="88"/>
      <c r="F120" s="89"/>
      <c r="G120" s="88"/>
      <c r="H120" s="88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39"/>
      <c r="V120" s="89"/>
      <c r="W120" s="89">
        <v>2089</v>
      </c>
      <c r="X120" s="89"/>
      <c r="Y120" s="89"/>
    </row>
    <row r="121" ht="25.5">
      <c r="A121" s="86" t="s">
        <v>239</v>
      </c>
      <c r="B121" s="87" t="s">
        <v>240</v>
      </c>
      <c r="C121" s="88"/>
      <c r="D121" s="89"/>
      <c r="E121" s="88"/>
      <c r="F121" s="89"/>
      <c r="G121" s="88"/>
      <c r="H121" s="88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39"/>
      <c r="V121" s="89"/>
      <c r="W121" s="89">
        <v>1361</v>
      </c>
      <c r="X121" s="89"/>
      <c r="Y121" s="89"/>
    </row>
    <row r="122" ht="25.5">
      <c r="A122" s="86" t="s">
        <v>241</v>
      </c>
      <c r="B122" s="87" t="s">
        <v>242</v>
      </c>
      <c r="C122" s="88"/>
      <c r="D122" s="89"/>
      <c r="E122" s="88"/>
      <c r="F122" s="89"/>
      <c r="G122" s="88"/>
      <c r="H122" s="88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39"/>
      <c r="V122" s="89"/>
      <c r="W122" s="89">
        <v>652</v>
      </c>
      <c r="X122" s="89"/>
      <c r="Y122" s="89"/>
    </row>
    <row r="123">
      <c r="A123" s="83">
        <v>14</v>
      </c>
      <c r="B123" s="84" t="s">
        <v>243</v>
      </c>
      <c r="C123" s="85">
        <f>C124+C125+C126+C127+C128+C129+C130+C131+C132+C133</f>
        <v>0</v>
      </c>
      <c r="D123" s="85">
        <f>D124+D125+D126+D127+D128+D129+D130+D131+D132+D133</f>
        <v>0</v>
      </c>
      <c r="E123" s="85">
        <f>E124+E125+E126+E127+E128+E129+E130+E131+E132+E133</f>
        <v>0</v>
      </c>
      <c r="F123" s="85">
        <f>F124+F125+F126+F127+F128+F129+F130+F131+F132+F133</f>
        <v>473</v>
      </c>
      <c r="G123" s="85">
        <f>G124+G125+G126+G127+G128+G129+G130+G131+G132+G133</f>
        <v>0</v>
      </c>
      <c r="H123" s="85">
        <f>H124+H125+H126+H127+H128+H129+H130+H131+H132+H133</f>
        <v>0</v>
      </c>
      <c r="I123" s="85">
        <f>I124+I125+I126+I127+I128+I129+I130+I131+I132+I133</f>
        <v>0</v>
      </c>
      <c r="J123" s="85">
        <f>J124+J125+J126+J127+J128+J129+J130+J131+J132+J133</f>
        <v>0</v>
      </c>
      <c r="K123" s="85">
        <f>K124+K125+K126+K127+K128+K129+K130+K131+K132+K133</f>
        <v>0</v>
      </c>
      <c r="L123" s="85">
        <f>L124+L125+L126+L127+L128+L129+L130+L131+L132+L133</f>
        <v>152</v>
      </c>
      <c r="M123" s="85">
        <f>M124+M125+M126+M127+M128+M129+M130+M131+M132+M133</f>
        <v>0</v>
      </c>
      <c r="N123" s="85">
        <f>N124+N125+N126+N127+N128+N129+N130+N131+N132+N133</f>
        <v>0</v>
      </c>
      <c r="O123" s="85">
        <f>O124+O125+O126+O127+O128+O129+O130+O131+O132+O133</f>
        <v>0</v>
      </c>
      <c r="P123" s="85">
        <f>P124+P125+P126+P127+P128+P129+P130+P131+P132+P133</f>
        <v>0</v>
      </c>
      <c r="Q123" s="85">
        <f>Q124+Q125+Q126+Q127+Q128+Q129+Q130+Q131+Q132+Q133</f>
        <v>0</v>
      </c>
      <c r="R123" s="85">
        <f>R124+R125+R126+R127+R128+R129+R130+R131+R132+R133</f>
        <v>0</v>
      </c>
      <c r="S123" s="85">
        <f>S124+S125+S126+S127+S128+S129+S130+S131+S132+S133</f>
        <v>0</v>
      </c>
      <c r="T123" s="85">
        <f>T124+T125+T126+T127+T128+T129+T130+T131+T132+T133</f>
        <v>0</v>
      </c>
      <c r="U123" s="26">
        <f>U124+U125+U126+U127+U128+U129+U130+U131+U132+U133</f>
        <v>0</v>
      </c>
      <c r="V123" s="85">
        <f>V124+V125+V126+V127+V128+V129+V130+V131+V132+V133</f>
        <v>0</v>
      </c>
      <c r="W123" s="85">
        <f>W124+W125+W126+W127+W128+W129+W130+W131+W132+W133</f>
        <v>36472</v>
      </c>
      <c r="X123" s="85">
        <f>X124+X125+X126+X127+X128+X129+X130+X131+X132+X133</f>
        <v>0</v>
      </c>
      <c r="Y123" s="85">
        <f>Y124+Y125+Y126+Y127+Y128+Y129+Y130+Y131+Y132+Y133</f>
        <v>301</v>
      </c>
    </row>
    <row r="124">
      <c r="A124" s="86" t="s">
        <v>244</v>
      </c>
      <c r="B124" s="87" t="s">
        <v>89</v>
      </c>
      <c r="C124" s="88"/>
      <c r="D124" s="89"/>
      <c r="E124" s="88"/>
      <c r="F124" s="89"/>
      <c r="G124" s="88"/>
      <c r="H124" s="88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39"/>
      <c r="V124" s="89"/>
      <c r="W124" s="89">
        <v>23520</v>
      </c>
      <c r="X124" s="89"/>
      <c r="Y124" s="89"/>
    </row>
    <row r="125">
      <c r="A125" s="86" t="s">
        <v>245</v>
      </c>
      <c r="B125" s="87" t="s">
        <v>246</v>
      </c>
      <c r="C125" s="88"/>
      <c r="D125" s="89"/>
      <c r="E125" s="88"/>
      <c r="F125" s="89"/>
      <c r="G125" s="88"/>
      <c r="H125" s="88"/>
      <c r="I125" s="89"/>
      <c r="J125" s="89"/>
      <c r="K125" s="89"/>
      <c r="L125" s="90">
        <v>1</v>
      </c>
      <c r="M125" s="89"/>
      <c r="N125" s="89"/>
      <c r="O125" s="89"/>
      <c r="P125" s="89"/>
      <c r="Q125" s="89"/>
      <c r="R125" s="89"/>
      <c r="S125" s="89"/>
      <c r="T125" s="89"/>
      <c r="U125" s="39"/>
      <c r="V125" s="89"/>
      <c r="W125" s="90">
        <v>1288</v>
      </c>
      <c r="X125" s="89"/>
      <c r="Y125" s="90">
        <v>301</v>
      </c>
    </row>
    <row r="126">
      <c r="A126" s="86" t="s">
        <v>247</v>
      </c>
      <c r="B126" s="87" t="s">
        <v>248</v>
      </c>
      <c r="C126" s="88"/>
      <c r="D126" s="89"/>
      <c r="E126" s="88"/>
      <c r="F126" s="89"/>
      <c r="G126" s="88"/>
      <c r="H126" s="88"/>
      <c r="I126" s="89"/>
      <c r="J126" s="89"/>
      <c r="K126" s="89"/>
      <c r="L126" s="91"/>
      <c r="M126" s="89"/>
      <c r="N126" s="89"/>
      <c r="O126" s="89"/>
      <c r="P126" s="89"/>
      <c r="Q126" s="89"/>
      <c r="R126" s="89"/>
      <c r="S126" s="89"/>
      <c r="T126" s="89"/>
      <c r="U126" s="39"/>
      <c r="V126" s="89"/>
      <c r="W126" s="91"/>
      <c r="X126" s="89"/>
      <c r="Y126" s="91"/>
    </row>
    <row r="127">
      <c r="A127" s="86" t="s">
        <v>249</v>
      </c>
      <c r="B127" s="87" t="s">
        <v>250</v>
      </c>
      <c r="C127" s="88"/>
      <c r="D127" s="89"/>
      <c r="E127" s="88"/>
      <c r="F127" s="89"/>
      <c r="G127" s="88"/>
      <c r="H127" s="88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39"/>
      <c r="V127" s="89"/>
      <c r="W127" s="90">
        <v>6310</v>
      </c>
      <c r="X127" s="89"/>
      <c r="Y127" s="89"/>
    </row>
    <row r="128">
      <c r="A128" s="86" t="s">
        <v>251</v>
      </c>
      <c r="B128" s="87" t="s">
        <v>252</v>
      </c>
      <c r="C128" s="88"/>
      <c r="D128" s="89"/>
      <c r="E128" s="88"/>
      <c r="F128" s="89"/>
      <c r="G128" s="88"/>
      <c r="H128" s="88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39"/>
      <c r="V128" s="89"/>
      <c r="W128" s="93"/>
      <c r="X128" s="89"/>
      <c r="Y128" s="89"/>
    </row>
    <row r="129">
      <c r="A129" s="86" t="s">
        <v>253</v>
      </c>
      <c r="B129" s="87" t="s">
        <v>254</v>
      </c>
      <c r="C129" s="88"/>
      <c r="D129" s="89"/>
      <c r="E129" s="88"/>
      <c r="F129" s="89"/>
      <c r="G129" s="88"/>
      <c r="H129" s="88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39"/>
      <c r="V129" s="89"/>
      <c r="W129" s="91"/>
      <c r="X129" s="89"/>
      <c r="Y129" s="89"/>
    </row>
    <row r="130">
      <c r="A130" s="86" t="s">
        <v>255</v>
      </c>
      <c r="B130" s="87" t="s">
        <v>256</v>
      </c>
      <c r="C130" s="88"/>
      <c r="D130" s="89"/>
      <c r="E130" s="88"/>
      <c r="F130" s="89"/>
      <c r="G130" s="88"/>
      <c r="H130" s="88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39"/>
      <c r="V130" s="89"/>
      <c r="W130" s="89">
        <v>533</v>
      </c>
      <c r="X130" s="89"/>
      <c r="Y130" s="89"/>
    </row>
    <row r="131" ht="25.5">
      <c r="A131" s="86" t="s">
        <v>257</v>
      </c>
      <c r="B131" s="87" t="s">
        <v>258</v>
      </c>
      <c r="C131" s="88"/>
      <c r="D131" s="89"/>
      <c r="E131" s="88"/>
      <c r="F131" s="89"/>
      <c r="G131" s="88"/>
      <c r="H131" s="88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39"/>
      <c r="V131" s="89"/>
      <c r="W131" s="89">
        <v>1526</v>
      </c>
      <c r="X131" s="89"/>
      <c r="Y131" s="89"/>
    </row>
    <row r="132">
      <c r="A132" s="86" t="s">
        <v>259</v>
      </c>
      <c r="B132" s="87" t="s">
        <v>260</v>
      </c>
      <c r="C132" s="88"/>
      <c r="D132" s="89"/>
      <c r="E132" s="88"/>
      <c r="F132" s="89">
        <v>190</v>
      </c>
      <c r="G132" s="88"/>
      <c r="H132" s="88"/>
      <c r="I132" s="89"/>
      <c r="J132" s="89"/>
      <c r="K132" s="89"/>
      <c r="L132" s="89">
        <v>95</v>
      </c>
      <c r="M132" s="89"/>
      <c r="N132" s="89"/>
      <c r="O132" s="89"/>
      <c r="P132" s="89"/>
      <c r="Q132" s="89"/>
      <c r="R132" s="89"/>
      <c r="S132" s="89"/>
      <c r="T132" s="89"/>
      <c r="U132" s="39"/>
      <c r="V132" s="89"/>
      <c r="W132" s="89">
        <v>1452</v>
      </c>
      <c r="X132" s="89"/>
      <c r="Y132" s="89"/>
    </row>
    <row r="133">
      <c r="A133" s="86" t="s">
        <v>261</v>
      </c>
      <c r="B133" s="87" t="s">
        <v>262</v>
      </c>
      <c r="C133" s="88"/>
      <c r="D133" s="89"/>
      <c r="E133" s="88"/>
      <c r="F133" s="89">
        <v>283</v>
      </c>
      <c r="G133" s="88"/>
      <c r="H133" s="88"/>
      <c r="I133" s="89"/>
      <c r="J133" s="89"/>
      <c r="K133" s="89"/>
      <c r="L133" s="89">
        <v>56</v>
      </c>
      <c r="M133" s="89"/>
      <c r="N133" s="89"/>
      <c r="O133" s="89"/>
      <c r="P133" s="89"/>
      <c r="Q133" s="89"/>
      <c r="R133" s="89"/>
      <c r="S133" s="89"/>
      <c r="T133" s="89"/>
      <c r="U133" s="39"/>
      <c r="V133" s="89"/>
      <c r="W133" s="89">
        <v>1843</v>
      </c>
      <c r="X133" s="89"/>
      <c r="Y133" s="89"/>
    </row>
    <row r="134">
      <c r="A134" s="83">
        <v>15</v>
      </c>
      <c r="B134" s="84" t="s">
        <v>263</v>
      </c>
      <c r="C134" s="85">
        <f>C135+C136</f>
        <v>0</v>
      </c>
      <c r="D134" s="85">
        <f>D135+D136</f>
        <v>0</v>
      </c>
      <c r="E134" s="85">
        <f>E135+E136</f>
        <v>0</v>
      </c>
      <c r="F134" s="85">
        <f>F135+F136</f>
        <v>0</v>
      </c>
      <c r="G134" s="85">
        <f>G135+G136</f>
        <v>0</v>
      </c>
      <c r="H134" s="85">
        <f>H135+H136</f>
        <v>0</v>
      </c>
      <c r="I134" s="85">
        <f>I135+I136</f>
        <v>0</v>
      </c>
      <c r="J134" s="85">
        <f>J135+J136</f>
        <v>0</v>
      </c>
      <c r="K134" s="85">
        <f>K135+K136</f>
        <v>0</v>
      </c>
      <c r="L134" s="85">
        <f>L135+L136</f>
        <v>150</v>
      </c>
      <c r="M134" s="85">
        <f>M135+M136</f>
        <v>0</v>
      </c>
      <c r="N134" s="85">
        <f>N135+N136</f>
        <v>0</v>
      </c>
      <c r="O134" s="85">
        <f>O135+O136</f>
        <v>0</v>
      </c>
      <c r="P134" s="85">
        <f>P135+P136</f>
        <v>0</v>
      </c>
      <c r="Q134" s="85">
        <f>Q135+Q136</f>
        <v>0</v>
      </c>
      <c r="R134" s="85">
        <f>R135+R136</f>
        <v>0</v>
      </c>
      <c r="S134" s="85">
        <f>S135+S136</f>
        <v>0</v>
      </c>
      <c r="T134" s="85">
        <f>T135+T136</f>
        <v>0</v>
      </c>
      <c r="U134" s="26">
        <f>U135+U136</f>
        <v>0</v>
      </c>
      <c r="V134" s="85">
        <f>V135+V136</f>
        <v>0</v>
      </c>
      <c r="W134" s="85">
        <f>W135+W136</f>
        <v>114795</v>
      </c>
      <c r="X134" s="85">
        <f>X135+X136</f>
        <v>0</v>
      </c>
      <c r="Y134" s="85">
        <f>Y135+Y136</f>
        <v>10</v>
      </c>
    </row>
    <row r="135">
      <c r="A135" s="86" t="s">
        <v>264</v>
      </c>
      <c r="B135" s="87" t="s">
        <v>265</v>
      </c>
      <c r="C135" s="88"/>
      <c r="D135" s="89"/>
      <c r="E135" s="88"/>
      <c r="F135" s="89"/>
      <c r="G135" s="88"/>
      <c r="H135" s="88"/>
      <c r="I135" s="89"/>
      <c r="J135" s="89"/>
      <c r="K135" s="89"/>
      <c r="L135" s="89">
        <v>150</v>
      </c>
      <c r="M135" s="89"/>
      <c r="N135" s="89"/>
      <c r="O135" s="89"/>
      <c r="P135" s="89"/>
      <c r="Q135" s="89"/>
      <c r="R135" s="89"/>
      <c r="S135" s="89"/>
      <c r="T135" s="89"/>
      <c r="U135" s="39"/>
      <c r="V135" s="89"/>
      <c r="W135" s="89">
        <v>114646</v>
      </c>
      <c r="X135" s="89"/>
      <c r="Y135" s="89">
        <v>10</v>
      </c>
    </row>
    <row r="136">
      <c r="A136" s="86" t="s">
        <v>266</v>
      </c>
      <c r="B136" s="87" t="s">
        <v>267</v>
      </c>
      <c r="C136" s="88"/>
      <c r="D136" s="89"/>
      <c r="E136" s="88"/>
      <c r="F136" s="89"/>
      <c r="G136" s="88"/>
      <c r="H136" s="88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39"/>
      <c r="V136" s="89"/>
      <c r="W136" s="89">
        <v>149</v>
      </c>
      <c r="X136" s="89"/>
      <c r="Y136" s="89"/>
    </row>
    <row r="137">
      <c r="A137" s="83">
        <v>16</v>
      </c>
      <c r="B137" s="84" t="s">
        <v>268</v>
      </c>
      <c r="C137" s="85">
        <f>C138+C139+C140+C141+C142+C143+C144+C145</f>
        <v>0</v>
      </c>
      <c r="D137" s="85">
        <f>D138+D139+D140+D141+D142+D143+D144+D145</f>
        <v>154</v>
      </c>
      <c r="E137" s="85">
        <f>E138+E139+E140+E141+E142+E143+E144+E145</f>
        <v>0</v>
      </c>
      <c r="F137" s="85">
        <f>F138+F139+F140+F141+F142+F143+F144+F145</f>
        <v>0</v>
      </c>
      <c r="G137" s="85">
        <f>G138+G139+G140+G141+G142+G143+G144+G145</f>
        <v>0</v>
      </c>
      <c r="H137" s="85">
        <f>H138+H139+H140+H141+H142+H143+H144+H145</f>
        <v>0</v>
      </c>
      <c r="I137" s="85">
        <f>I138+I139+I140+I141+I142+I143+I144+I145</f>
        <v>0</v>
      </c>
      <c r="J137" s="85">
        <f>J138+J139+J140+J141+J142+J143+J144+J145</f>
        <v>0</v>
      </c>
      <c r="K137" s="85">
        <f>K138+K139+K140+K141+K142+K143+K144+K145</f>
        <v>0</v>
      </c>
      <c r="L137" s="85">
        <f>L138+L139+L140+L141+L142+L143+L144+L145</f>
        <v>0</v>
      </c>
      <c r="M137" s="85">
        <f>M138+M139+M140+M141+M142+M143+M144+M145</f>
        <v>0</v>
      </c>
      <c r="N137" s="85">
        <f>N138+N139+N140+N141+N142+N143+N144+N145</f>
        <v>0</v>
      </c>
      <c r="O137" s="85">
        <f>O138+O139+O140+O141+O142+O143+O144+O145</f>
        <v>0</v>
      </c>
      <c r="P137" s="85">
        <f>P138+P139+P140+P141+P142+P143+P144+P145</f>
        <v>0</v>
      </c>
      <c r="Q137" s="85">
        <f>Q138+Q139+Q140+Q141+Q142+Q143+Q144+Q145</f>
        <v>0</v>
      </c>
      <c r="R137" s="85">
        <f>R138+R139+R140+R141+R142+R143+R144+R145</f>
        <v>0</v>
      </c>
      <c r="S137" s="85">
        <f>S138+S139+S140+S141+S142+S143+S144+S145</f>
        <v>0</v>
      </c>
      <c r="T137" s="85">
        <f>T138+T139+T140+T141+T142+T143+T144+T145</f>
        <v>0</v>
      </c>
      <c r="U137" s="26">
        <f>U138+U139+U140+U141+U142+U143+U144+U145</f>
        <v>0</v>
      </c>
      <c r="V137" s="85">
        <f>V138+V139+V140+V141+V142+V143+V144+V145</f>
        <v>0</v>
      </c>
      <c r="W137" s="85">
        <f>W138+W139+W140+W141+W142+W143+W144+W145</f>
        <v>1293</v>
      </c>
      <c r="X137" s="85">
        <f>X138+X139+X140+X141+X142+X143+X144+X145</f>
        <v>0</v>
      </c>
      <c r="Y137" s="85">
        <f>Y138+Y139+Y140+Y141+Y142+Y143+Y144+Y145</f>
        <v>0</v>
      </c>
    </row>
    <row r="138">
      <c r="A138" s="86" t="s">
        <v>269</v>
      </c>
      <c r="B138" s="87" t="s">
        <v>89</v>
      </c>
      <c r="C138" s="88"/>
      <c r="D138" s="89">
        <v>154</v>
      </c>
      <c r="E138" s="88"/>
      <c r="F138" s="89"/>
      <c r="G138" s="88"/>
      <c r="H138" s="88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39"/>
      <c r="V138" s="89"/>
      <c r="W138" s="89">
        <v>829</v>
      </c>
      <c r="X138" s="89"/>
      <c r="Y138" s="89"/>
    </row>
    <row r="139" ht="25.5">
      <c r="A139" s="86" t="s">
        <v>270</v>
      </c>
      <c r="B139" s="87" t="s">
        <v>271</v>
      </c>
      <c r="C139" s="88"/>
      <c r="D139" s="89"/>
      <c r="E139" s="88"/>
      <c r="F139" s="89"/>
      <c r="G139" s="88"/>
      <c r="H139" s="88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39"/>
      <c r="V139" s="89"/>
      <c r="W139" s="89"/>
      <c r="X139" s="89"/>
      <c r="Y139" s="89"/>
    </row>
    <row r="140" ht="25.5">
      <c r="A140" s="86" t="s">
        <v>272</v>
      </c>
      <c r="B140" s="87" t="s">
        <v>273</v>
      </c>
      <c r="C140" s="88"/>
      <c r="D140" s="89"/>
      <c r="E140" s="88"/>
      <c r="F140" s="89"/>
      <c r="G140" s="88"/>
      <c r="H140" s="88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39"/>
      <c r="V140" s="89"/>
      <c r="W140" s="89"/>
      <c r="X140" s="89"/>
      <c r="Y140" s="89"/>
    </row>
    <row r="141" ht="25.5">
      <c r="A141" s="86" t="s">
        <v>274</v>
      </c>
      <c r="B141" s="87" t="s">
        <v>275</v>
      </c>
      <c r="C141" s="88"/>
      <c r="D141" s="89"/>
      <c r="E141" s="88"/>
      <c r="F141" s="89"/>
      <c r="G141" s="88"/>
      <c r="H141" s="88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39"/>
      <c r="V141" s="89"/>
      <c r="W141" s="89"/>
      <c r="X141" s="89"/>
      <c r="Y141" s="89"/>
    </row>
    <row r="142">
      <c r="A142" s="86" t="s">
        <v>276</v>
      </c>
      <c r="B142" s="87" t="s">
        <v>277</v>
      </c>
      <c r="C142" s="88"/>
      <c r="D142" s="89"/>
      <c r="E142" s="88"/>
      <c r="F142" s="89"/>
      <c r="G142" s="88"/>
      <c r="H142" s="88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39"/>
      <c r="V142" s="89"/>
      <c r="W142" s="89">
        <v>464</v>
      </c>
      <c r="X142" s="89"/>
      <c r="Y142" s="89"/>
    </row>
    <row r="143" ht="25.5">
      <c r="A143" s="86" t="s">
        <v>279</v>
      </c>
      <c r="B143" s="87" t="s">
        <v>280</v>
      </c>
      <c r="C143" s="88"/>
      <c r="D143" s="89"/>
      <c r="E143" s="88"/>
      <c r="F143" s="90"/>
      <c r="G143" s="88"/>
      <c r="H143" s="88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39"/>
      <c r="V143" s="89"/>
      <c r="W143" s="89"/>
      <c r="X143" s="89"/>
      <c r="Y143" s="89"/>
    </row>
    <row r="144" ht="25.5">
      <c r="A144" s="86" t="s">
        <v>281</v>
      </c>
      <c r="B144" s="87" t="s">
        <v>282</v>
      </c>
      <c r="C144" s="88"/>
      <c r="D144" s="89"/>
      <c r="E144" s="88"/>
      <c r="F144" s="93"/>
      <c r="G144" s="88"/>
      <c r="H144" s="88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39"/>
      <c r="V144" s="89"/>
      <c r="W144" s="89"/>
      <c r="X144" s="89"/>
      <c r="Y144" s="89"/>
    </row>
    <row r="145" ht="25.5">
      <c r="A145" s="86" t="s">
        <v>283</v>
      </c>
      <c r="B145" s="87" t="s">
        <v>284</v>
      </c>
      <c r="C145" s="88"/>
      <c r="D145" s="89"/>
      <c r="E145" s="88"/>
      <c r="F145" s="91"/>
      <c r="G145" s="88"/>
      <c r="H145" s="88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39"/>
      <c r="V145" s="89"/>
      <c r="W145" s="89"/>
      <c r="X145" s="89"/>
      <c r="Y145" s="89"/>
    </row>
    <row r="146">
      <c r="A146" s="83">
        <v>17</v>
      </c>
      <c r="B146" s="84" t="s">
        <v>285</v>
      </c>
      <c r="C146" s="85">
        <f>C147+C148+C149+C150+C151+C152</f>
        <v>0</v>
      </c>
      <c r="D146" s="85">
        <f>D147+D148+D149+D150+D151+D152</f>
        <v>0</v>
      </c>
      <c r="E146" s="85">
        <f>E147+E148+E149+E150+E151+E152</f>
        <v>0</v>
      </c>
      <c r="F146" s="85">
        <f>F147+F148+F149+F150+F151+F152</f>
        <v>0</v>
      </c>
      <c r="G146" s="85">
        <f>G147+G148+G149+G150+G151+G152</f>
        <v>0</v>
      </c>
      <c r="H146" s="85">
        <f>H147+H148+H149+H150+H151+H152</f>
        <v>0</v>
      </c>
      <c r="I146" s="85">
        <f>I147+I148+I149+I150+I151+I152</f>
        <v>0</v>
      </c>
      <c r="J146" s="85">
        <f>J147+J148+J149+J150+J151+J152</f>
        <v>0</v>
      </c>
      <c r="K146" s="85">
        <f>K147+K148+K149+K150+K151+K152</f>
        <v>0</v>
      </c>
      <c r="L146" s="85">
        <f>L147+L148+L149+L150+L151+L152</f>
        <v>0</v>
      </c>
      <c r="M146" s="85">
        <f>M147+M148+M149+M150+M151+M152</f>
        <v>0</v>
      </c>
      <c r="N146" s="85">
        <f>N147+N148+N149+N150+N151+N152</f>
        <v>0</v>
      </c>
      <c r="O146" s="85">
        <f>O147+O148+O149+O150+O151+O152</f>
        <v>0</v>
      </c>
      <c r="P146" s="85">
        <f>P147+P148+P149+P150+P151+P152</f>
        <v>0</v>
      </c>
      <c r="Q146" s="85">
        <f>Q147+Q148+Q149+Q150+Q151+Q152</f>
        <v>0</v>
      </c>
      <c r="R146" s="85">
        <f>R147+R148+R149+R150+R151+R152</f>
        <v>0</v>
      </c>
      <c r="S146" s="85">
        <f>S147+S148+S149+S150+S151+S152</f>
        <v>0</v>
      </c>
      <c r="T146" s="85">
        <f>T147+T148+T149+T150+T151+T152</f>
        <v>0</v>
      </c>
      <c r="U146" s="26">
        <f>U147+U148+U149+U150+U151+U152</f>
        <v>0</v>
      </c>
      <c r="V146" s="85">
        <f>V147+V148+V149+V150+V151+V152</f>
        <v>0</v>
      </c>
      <c r="W146" s="85">
        <f>W147+W148+W149+W150+W151+W152</f>
        <v>210</v>
      </c>
      <c r="X146" s="85">
        <f>X147+X148+X149+X150+X151+X152</f>
        <v>0</v>
      </c>
      <c r="Y146" s="85">
        <f>Y147+Y148+Y149+Y150+Y151+Y152</f>
        <v>0</v>
      </c>
    </row>
    <row r="147" ht="25.5">
      <c r="A147" s="86" t="s">
        <v>286</v>
      </c>
      <c r="B147" s="87" t="s">
        <v>287</v>
      </c>
      <c r="C147" s="88"/>
      <c r="D147" s="89"/>
      <c r="E147" s="88"/>
      <c r="F147" s="89"/>
      <c r="G147" s="88"/>
      <c r="H147" s="88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39"/>
      <c r="V147" s="89"/>
      <c r="W147" s="89"/>
      <c r="X147" s="89"/>
      <c r="Y147" s="89"/>
    </row>
    <row r="148">
      <c r="A148" s="86" t="s">
        <v>288</v>
      </c>
      <c r="B148" s="87" t="s">
        <v>289</v>
      </c>
      <c r="C148" s="88"/>
      <c r="D148" s="89"/>
      <c r="E148" s="88"/>
      <c r="F148" s="89"/>
      <c r="G148" s="88"/>
      <c r="H148" s="88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39"/>
      <c r="V148" s="89"/>
      <c r="W148" s="89">
        <v>210</v>
      </c>
      <c r="X148" s="89"/>
      <c r="Y148" s="89"/>
    </row>
    <row r="149">
      <c r="A149" s="86" t="s">
        <v>290</v>
      </c>
      <c r="B149" s="87" t="s">
        <v>291</v>
      </c>
      <c r="C149" s="88"/>
      <c r="D149" s="89"/>
      <c r="E149" s="88"/>
      <c r="F149" s="89"/>
      <c r="G149" s="88"/>
      <c r="H149" s="88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39"/>
      <c r="V149" s="89"/>
      <c r="W149" s="89"/>
      <c r="X149" s="89"/>
      <c r="Y149" s="89"/>
    </row>
    <row r="150" ht="25.5">
      <c r="A150" s="86" t="s">
        <v>292</v>
      </c>
      <c r="B150" s="87" t="s">
        <v>293</v>
      </c>
      <c r="C150" s="88"/>
      <c r="D150" s="89"/>
      <c r="E150" s="88"/>
      <c r="F150" s="89"/>
      <c r="G150" s="88"/>
      <c r="H150" s="88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39"/>
      <c r="V150" s="89"/>
      <c r="W150" s="89"/>
      <c r="X150" s="89"/>
      <c r="Y150" s="89"/>
    </row>
    <row r="151" ht="25.5">
      <c r="A151" s="86" t="s">
        <v>294</v>
      </c>
      <c r="B151" s="87" t="s">
        <v>295</v>
      </c>
      <c r="C151" s="88"/>
      <c r="D151" s="89"/>
      <c r="E151" s="88"/>
      <c r="F151" s="89"/>
      <c r="G151" s="88"/>
      <c r="H151" s="88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39"/>
      <c r="V151" s="89"/>
      <c r="W151" s="89"/>
      <c r="X151" s="89"/>
      <c r="Y151" s="89"/>
    </row>
    <row r="152">
      <c r="A152" s="86" t="s">
        <v>296</v>
      </c>
      <c r="B152" s="87" t="s">
        <v>297</v>
      </c>
      <c r="C152" s="88"/>
      <c r="D152" s="89"/>
      <c r="E152" s="88"/>
      <c r="F152" s="89"/>
      <c r="G152" s="88"/>
      <c r="H152" s="88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39"/>
      <c r="V152" s="89"/>
      <c r="W152" s="89"/>
      <c r="X152" s="89"/>
      <c r="Y152" s="89"/>
    </row>
    <row r="153">
      <c r="A153" s="83">
        <v>18</v>
      </c>
      <c r="B153" s="84" t="s">
        <v>298</v>
      </c>
      <c r="C153" s="85">
        <f>C154+C155+C156</f>
        <v>0</v>
      </c>
      <c r="D153" s="85">
        <f>D154+D155+D156</f>
        <v>112</v>
      </c>
      <c r="E153" s="85">
        <f>E154+E155+E156</f>
        <v>0</v>
      </c>
      <c r="F153" s="85">
        <f>F154+F155+F156</f>
        <v>0</v>
      </c>
      <c r="G153" s="85">
        <f>G154+G155+G156</f>
        <v>0</v>
      </c>
      <c r="H153" s="85">
        <f>H154+H155+H156</f>
        <v>0</v>
      </c>
      <c r="I153" s="85">
        <f>I154+I155+I156</f>
        <v>0</v>
      </c>
      <c r="J153" s="85">
        <f>J154+J155+J156</f>
        <v>0</v>
      </c>
      <c r="K153" s="85">
        <f>K154+K155+K156</f>
        <v>0</v>
      </c>
      <c r="L153" s="85">
        <f>L154+L155+L156</f>
        <v>0</v>
      </c>
      <c r="M153" s="85">
        <f>M154+M155+M156</f>
        <v>0</v>
      </c>
      <c r="N153" s="85">
        <f>N154+N155+N156</f>
        <v>0</v>
      </c>
      <c r="O153" s="85">
        <f>O154+O155+O156</f>
        <v>0</v>
      </c>
      <c r="P153" s="85">
        <f>P154+P155+P156</f>
        <v>0</v>
      </c>
      <c r="Q153" s="85">
        <f>Q154+Q155+Q156</f>
        <v>0</v>
      </c>
      <c r="R153" s="85">
        <f>R154+R155+R156</f>
        <v>0</v>
      </c>
      <c r="S153" s="85">
        <f>S154+S155+S156</f>
        <v>0</v>
      </c>
      <c r="T153" s="85">
        <f>T154+T155+T156</f>
        <v>0</v>
      </c>
      <c r="U153" s="26">
        <f>U154+U155+U156</f>
        <v>0</v>
      </c>
      <c r="V153" s="85">
        <f>V154+V155+V156</f>
        <v>0</v>
      </c>
      <c r="W153" s="85">
        <f>W154+W155+W156</f>
        <v>263</v>
      </c>
      <c r="X153" s="85">
        <f>X154+X155+X156</f>
        <v>0</v>
      </c>
      <c r="Y153" s="85">
        <f>Y154+Y155+Y156</f>
        <v>16</v>
      </c>
    </row>
    <row r="154">
      <c r="A154" s="86" t="s">
        <v>299</v>
      </c>
      <c r="B154" s="87" t="s">
        <v>89</v>
      </c>
      <c r="C154" s="88"/>
      <c r="D154" s="89"/>
      <c r="E154" s="88"/>
      <c r="F154" s="89"/>
      <c r="G154" s="88"/>
      <c r="H154" s="88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39"/>
      <c r="V154" s="89"/>
      <c r="W154" s="89">
        <v>110</v>
      </c>
      <c r="X154" s="89"/>
      <c r="Y154" s="89"/>
    </row>
    <row r="155">
      <c r="A155" s="86" t="s">
        <v>300</v>
      </c>
      <c r="B155" s="87" t="s">
        <v>301</v>
      </c>
      <c r="C155" s="88"/>
      <c r="D155" s="89">
        <v>112</v>
      </c>
      <c r="E155" s="88"/>
      <c r="F155" s="89"/>
      <c r="G155" s="88"/>
      <c r="H155" s="88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39"/>
      <c r="V155" s="89"/>
      <c r="W155" s="89">
        <v>117</v>
      </c>
      <c r="X155" s="89"/>
      <c r="Y155" s="89">
        <v>16</v>
      </c>
    </row>
    <row r="156">
      <c r="A156" s="86" t="s">
        <v>302</v>
      </c>
      <c r="B156" s="87" t="s">
        <v>303</v>
      </c>
      <c r="C156" s="88"/>
      <c r="D156" s="89"/>
      <c r="E156" s="88"/>
      <c r="F156" s="89"/>
      <c r="G156" s="88"/>
      <c r="H156" s="88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39"/>
      <c r="V156" s="89"/>
      <c r="W156" s="89">
        <v>36</v>
      </c>
      <c r="X156" s="89"/>
      <c r="Y156" s="89"/>
    </row>
    <row r="157">
      <c r="A157" s="83">
        <v>19</v>
      </c>
      <c r="B157" s="84" t="s">
        <v>304</v>
      </c>
      <c r="C157" s="85">
        <f>C158+C159+C160+C161</f>
        <v>0</v>
      </c>
      <c r="D157" s="85">
        <f>D158+D159+D160+D161</f>
        <v>356</v>
      </c>
      <c r="E157" s="85">
        <f>E158+E159+E160+E161</f>
        <v>0</v>
      </c>
      <c r="F157" s="85">
        <f>F158+F159+F160+F161</f>
        <v>98</v>
      </c>
      <c r="G157" s="85">
        <f>G158+G159+G160+G161</f>
        <v>0</v>
      </c>
      <c r="H157" s="85">
        <f>H158+H159+H160+H161</f>
        <v>7</v>
      </c>
      <c r="I157" s="85">
        <f>I158+I159+I160+I161</f>
        <v>21</v>
      </c>
      <c r="J157" s="85">
        <f>J158+J159+J160+J161</f>
        <v>0</v>
      </c>
      <c r="K157" s="85">
        <f>K158+K159+K160+K161</f>
        <v>0</v>
      </c>
      <c r="L157" s="85">
        <f>L158+L159+L160+L161</f>
        <v>16</v>
      </c>
      <c r="M157" s="85">
        <f>M158+M159+M160+M161</f>
        <v>0</v>
      </c>
      <c r="N157" s="85">
        <f>N158+N159+N160+N161</f>
        <v>0</v>
      </c>
      <c r="O157" s="85">
        <f>O158+O159+O160+O161</f>
        <v>0</v>
      </c>
      <c r="P157" s="85">
        <f>P158+P159+P160+P161</f>
        <v>34</v>
      </c>
      <c r="Q157" s="85">
        <f>Q158+Q159+Q160+Q161</f>
        <v>0</v>
      </c>
      <c r="R157" s="85">
        <f>R158+R159+R160+R161</f>
        <v>37</v>
      </c>
      <c r="S157" s="85">
        <f>S158+S159+S160+S161</f>
        <v>36</v>
      </c>
      <c r="T157" s="85">
        <f>T158+T159+T160+T161</f>
        <v>0</v>
      </c>
      <c r="U157" s="26">
        <f>U158+U159+U160+U161</f>
        <v>0</v>
      </c>
      <c r="V157" s="85">
        <f>V158+V159+V160+V161</f>
        <v>25</v>
      </c>
      <c r="W157" s="85">
        <f>W158+W159+W160+W161</f>
        <v>726</v>
      </c>
      <c r="X157" s="85">
        <f>X158+X159+X160+X161</f>
        <v>0</v>
      </c>
      <c r="Y157" s="85">
        <f>Y158+Y159+Y160+Y161</f>
        <v>0</v>
      </c>
    </row>
    <row r="158">
      <c r="A158" s="86" t="s">
        <v>305</v>
      </c>
      <c r="B158" s="87" t="s">
        <v>89</v>
      </c>
      <c r="C158" s="88"/>
      <c r="D158" s="89"/>
      <c r="E158" s="88"/>
      <c r="F158" s="89"/>
      <c r="G158" s="88"/>
      <c r="H158" s="88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39"/>
      <c r="V158" s="89"/>
      <c r="W158" s="89"/>
      <c r="X158" s="89"/>
      <c r="Y158" s="89"/>
    </row>
    <row r="159">
      <c r="A159" s="86" t="s">
        <v>306</v>
      </c>
      <c r="B159" s="87" t="s">
        <v>307</v>
      </c>
      <c r="C159" s="88"/>
      <c r="D159" s="89">
        <v>27</v>
      </c>
      <c r="E159" s="88"/>
      <c r="F159" s="89">
        <v>98</v>
      </c>
      <c r="G159" s="88"/>
      <c r="H159" s="88">
        <v>7</v>
      </c>
      <c r="I159" s="89">
        <v>21</v>
      </c>
      <c r="J159" s="89"/>
      <c r="K159" s="89"/>
      <c r="L159" s="89">
        <v>16</v>
      </c>
      <c r="M159" s="89"/>
      <c r="N159" s="89"/>
      <c r="O159" s="89"/>
      <c r="P159" s="89">
        <v>34</v>
      </c>
      <c r="Q159" s="89"/>
      <c r="R159" s="89">
        <v>37</v>
      </c>
      <c r="S159" s="89">
        <v>36</v>
      </c>
      <c r="T159" s="89"/>
      <c r="U159" s="39"/>
      <c r="V159" s="89">
        <v>25</v>
      </c>
      <c r="W159" s="89">
        <v>109</v>
      </c>
      <c r="X159" s="89"/>
      <c r="Y159" s="89"/>
    </row>
    <row r="160">
      <c r="A160" s="86" t="s">
        <v>308</v>
      </c>
      <c r="B160" s="87" t="s">
        <v>309</v>
      </c>
      <c r="C160" s="88"/>
      <c r="D160" s="89">
        <v>329</v>
      </c>
      <c r="E160" s="88"/>
      <c r="F160" s="89"/>
      <c r="G160" s="88"/>
      <c r="H160" s="88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39"/>
      <c r="V160" s="89"/>
      <c r="W160" s="89">
        <v>617</v>
      </c>
      <c r="X160" s="89"/>
      <c r="Y160" s="89"/>
    </row>
    <row r="161">
      <c r="A161" s="86" t="s">
        <v>310</v>
      </c>
      <c r="B161" s="87" t="s">
        <v>205</v>
      </c>
      <c r="C161" s="88"/>
      <c r="D161" s="89"/>
      <c r="E161" s="88"/>
      <c r="F161" s="89"/>
      <c r="G161" s="88"/>
      <c r="H161" s="88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39"/>
      <c r="V161" s="89"/>
      <c r="W161" s="89"/>
      <c r="X161" s="89"/>
      <c r="Y161" s="89"/>
    </row>
    <row r="162">
      <c r="A162" s="83">
        <v>20</v>
      </c>
      <c r="B162" s="84" t="s">
        <v>311</v>
      </c>
      <c r="C162" s="85">
        <f>C163+C164+C165+C166+C167+C168</f>
        <v>0</v>
      </c>
      <c r="D162" s="85">
        <f>D163+D164+D165+D166+D167+D168</f>
        <v>9</v>
      </c>
      <c r="E162" s="85">
        <f>E163+E164+E165+E166+E167+E168</f>
        <v>0</v>
      </c>
      <c r="F162" s="85">
        <f>F163+F164+F165+F166+F167+F168</f>
        <v>0</v>
      </c>
      <c r="G162" s="85">
        <f>G163+G164+G165+G166+G167+G168</f>
        <v>0</v>
      </c>
      <c r="H162" s="85">
        <f>H163+H164+H165+H166+H167+H168</f>
        <v>0</v>
      </c>
      <c r="I162" s="85">
        <f>I163+I164+I165+I166+I167+I168</f>
        <v>0</v>
      </c>
      <c r="J162" s="85">
        <f>J163+J164+J165+J166+J167+J168</f>
        <v>0</v>
      </c>
      <c r="K162" s="85">
        <f>K163+K164+K165+K166+K167+K168</f>
        <v>0</v>
      </c>
      <c r="L162" s="85">
        <f>L163+L164+L165+L166+L167+L168</f>
        <v>0</v>
      </c>
      <c r="M162" s="85">
        <f>M163+M164+M165+M166+M167+M168</f>
        <v>0</v>
      </c>
      <c r="N162" s="85">
        <f>N163+N164+N165+N166+N167+N168</f>
        <v>0</v>
      </c>
      <c r="O162" s="85">
        <f>O163+O164+O165+O166+O167+O168</f>
        <v>0</v>
      </c>
      <c r="P162" s="85">
        <f>P163+P164+P165+P166+P167+P168</f>
        <v>0</v>
      </c>
      <c r="Q162" s="85">
        <f>Q163+Q164+Q165+Q166+Q167+Q168</f>
        <v>0</v>
      </c>
      <c r="R162" s="85">
        <f>R163+R164+R165+R166+R167+R168</f>
        <v>0</v>
      </c>
      <c r="S162" s="85">
        <f>S163+S164+S165+S166+S167+S168</f>
        <v>0</v>
      </c>
      <c r="T162" s="85">
        <f>T163+T164+T165+T166+T167+T168</f>
        <v>0</v>
      </c>
      <c r="U162" s="26">
        <f>U163+U164+U165+U166+U167+U168</f>
        <v>0</v>
      </c>
      <c r="V162" s="85">
        <f>V163+V164+V165+V166+V167+V168</f>
        <v>0</v>
      </c>
      <c r="W162" s="85">
        <f>W163+W164+W165+W166+W167+W168</f>
        <v>2019</v>
      </c>
      <c r="X162" s="85">
        <f>X163+X164+X165+X166+X167+X168</f>
        <v>0</v>
      </c>
      <c r="Y162" s="85">
        <f>Y163+Y164+Y165+Y166+Y167+Y168</f>
        <v>1500</v>
      </c>
    </row>
    <row r="163">
      <c r="A163" s="86" t="s">
        <v>312</v>
      </c>
      <c r="B163" s="87" t="s">
        <v>89</v>
      </c>
      <c r="C163" s="88"/>
      <c r="D163" s="89"/>
      <c r="E163" s="88"/>
      <c r="F163" s="89"/>
      <c r="G163" s="88"/>
      <c r="H163" s="88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39"/>
      <c r="V163" s="89"/>
      <c r="W163" s="89">
        <v>846</v>
      </c>
      <c r="X163" s="89"/>
      <c r="Y163" s="89"/>
    </row>
    <row r="164">
      <c r="A164" s="86" t="s">
        <v>313</v>
      </c>
      <c r="B164" s="87" t="s">
        <v>314</v>
      </c>
      <c r="C164" s="88"/>
      <c r="D164" s="89"/>
      <c r="E164" s="88"/>
      <c r="F164" s="89"/>
      <c r="G164" s="88"/>
      <c r="H164" s="88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39"/>
      <c r="V164" s="89"/>
      <c r="W164" s="89"/>
      <c r="X164" s="89"/>
      <c r="Y164" s="89"/>
    </row>
    <row r="165">
      <c r="A165" s="86" t="s">
        <v>315</v>
      </c>
      <c r="B165" s="87" t="s">
        <v>316</v>
      </c>
      <c r="C165" s="88"/>
      <c r="D165" s="89">
        <v>9</v>
      </c>
      <c r="E165" s="88"/>
      <c r="F165" s="89"/>
      <c r="G165" s="88"/>
      <c r="H165" s="88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39"/>
      <c r="V165" s="89"/>
      <c r="W165" s="89">
        <v>68</v>
      </c>
      <c r="X165" s="89"/>
      <c r="Y165" s="89"/>
    </row>
    <row r="166">
      <c r="A166" s="86" t="s">
        <v>317</v>
      </c>
      <c r="B166" s="87" t="s">
        <v>318</v>
      </c>
      <c r="C166" s="88"/>
      <c r="D166" s="89"/>
      <c r="E166" s="88"/>
      <c r="F166" s="89"/>
      <c r="G166" s="88"/>
      <c r="H166" s="88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39"/>
      <c r="V166" s="89"/>
      <c r="W166" s="89">
        <v>812</v>
      </c>
      <c r="X166" s="89"/>
      <c r="Y166" s="89"/>
    </row>
    <row r="167">
      <c r="A167" s="86" t="s">
        <v>319</v>
      </c>
      <c r="B167" s="87" t="s">
        <v>320</v>
      </c>
      <c r="C167" s="88"/>
      <c r="D167" s="89"/>
      <c r="E167" s="88"/>
      <c r="F167" s="89"/>
      <c r="G167" s="88"/>
      <c r="H167" s="88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39"/>
      <c r="V167" s="89"/>
      <c r="W167" s="89">
        <v>293</v>
      </c>
      <c r="X167" s="89"/>
      <c r="Y167" s="89">
        <v>1500</v>
      </c>
    </row>
    <row r="168">
      <c r="A168" s="86" t="s">
        <v>321</v>
      </c>
      <c r="B168" s="87" t="s">
        <v>322</v>
      </c>
      <c r="C168" s="88"/>
      <c r="D168" s="89"/>
      <c r="E168" s="88"/>
      <c r="F168" s="89"/>
      <c r="G168" s="88"/>
      <c r="H168" s="88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39"/>
      <c r="V168" s="89"/>
      <c r="W168" s="89"/>
      <c r="X168" s="89"/>
      <c r="Y168" s="89"/>
    </row>
    <row r="169">
      <c r="A169" s="86" t="s">
        <v>484</v>
      </c>
      <c r="B169" s="87" t="s">
        <v>485</v>
      </c>
      <c r="C169" s="88"/>
      <c r="D169" s="89"/>
      <c r="E169" s="88"/>
      <c r="F169" s="89"/>
      <c r="G169" s="88"/>
      <c r="H169" s="88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39"/>
      <c r="V169" s="89"/>
      <c r="W169" s="89"/>
      <c r="X169" s="89"/>
      <c r="Y169" s="89"/>
    </row>
    <row r="170">
      <c r="A170" s="83">
        <v>21</v>
      </c>
      <c r="B170" s="84" t="s">
        <v>325</v>
      </c>
      <c r="C170" s="85">
        <f>C171+C172</f>
        <v>0</v>
      </c>
      <c r="D170" s="85">
        <f>D171+D172</f>
        <v>0</v>
      </c>
      <c r="E170" s="85">
        <f>E171+E172</f>
        <v>0</v>
      </c>
      <c r="F170" s="85">
        <f>F171+F172</f>
        <v>0</v>
      </c>
      <c r="G170" s="85">
        <f>G171+G172</f>
        <v>0</v>
      </c>
      <c r="H170" s="85">
        <f>H171+H172</f>
        <v>0</v>
      </c>
      <c r="I170" s="85">
        <f>I171+I172</f>
        <v>0</v>
      </c>
      <c r="J170" s="85">
        <f>J171+J172</f>
        <v>0</v>
      </c>
      <c r="K170" s="85">
        <f>K171+K172</f>
        <v>0</v>
      </c>
      <c r="L170" s="85">
        <f>L171+L172</f>
        <v>0</v>
      </c>
      <c r="M170" s="85">
        <f>M171+M172</f>
        <v>0</v>
      </c>
      <c r="N170" s="85">
        <f>N171+N172</f>
        <v>0</v>
      </c>
      <c r="O170" s="85">
        <f>O171+O172</f>
        <v>0</v>
      </c>
      <c r="P170" s="85">
        <f>P171+P172</f>
        <v>0</v>
      </c>
      <c r="Q170" s="85">
        <f>Q171+Q172</f>
        <v>0</v>
      </c>
      <c r="R170" s="85">
        <f>R171+R172</f>
        <v>0</v>
      </c>
      <c r="S170" s="85">
        <f>S171+S172</f>
        <v>0</v>
      </c>
      <c r="T170" s="85">
        <f>T171+T172</f>
        <v>0</v>
      </c>
      <c r="U170" s="26">
        <f>U171+U172</f>
        <v>0</v>
      </c>
      <c r="V170" s="85">
        <f>V171+V172</f>
        <v>0</v>
      </c>
      <c r="W170" s="85">
        <f>W171+W172</f>
        <v>840</v>
      </c>
      <c r="X170" s="85">
        <f>X171+X172</f>
        <v>0</v>
      </c>
      <c r="Y170" s="85">
        <f>Y171+Y172</f>
        <v>0</v>
      </c>
    </row>
    <row r="171">
      <c r="A171" s="86" t="s">
        <v>326</v>
      </c>
      <c r="B171" s="87" t="s">
        <v>89</v>
      </c>
      <c r="C171" s="88"/>
      <c r="D171" s="89"/>
      <c r="E171" s="88"/>
      <c r="F171" s="89"/>
      <c r="G171" s="88"/>
      <c r="H171" s="88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39"/>
      <c r="V171" s="89"/>
      <c r="W171" s="89">
        <v>840</v>
      </c>
      <c r="X171" s="89"/>
      <c r="Y171" s="89"/>
    </row>
    <row r="172">
      <c r="A172" s="86" t="s">
        <v>327</v>
      </c>
      <c r="B172" s="87" t="s">
        <v>328</v>
      </c>
      <c r="C172" s="88"/>
      <c r="D172" s="89"/>
      <c r="E172" s="88"/>
      <c r="F172" s="89"/>
      <c r="G172" s="88"/>
      <c r="H172" s="88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39"/>
      <c r="V172" s="89"/>
      <c r="W172" s="89"/>
      <c r="X172" s="89"/>
      <c r="Y172" s="89"/>
    </row>
    <row r="173">
      <c r="A173" s="83">
        <v>22</v>
      </c>
      <c r="B173" s="84" t="s">
        <v>329</v>
      </c>
      <c r="C173" s="85">
        <f>C174+C175+C176+C177+C178+C179+C180</f>
        <v>0</v>
      </c>
      <c r="D173" s="85">
        <f>D174+D175+D176+D177+D178+D179+D180</f>
        <v>19</v>
      </c>
      <c r="E173" s="85">
        <f>E174+E175+E176+E177+E178+E179+E180</f>
        <v>0</v>
      </c>
      <c r="F173" s="85">
        <f>F174+F175+F176+F177+F178+F179+F180</f>
        <v>0</v>
      </c>
      <c r="G173" s="85">
        <f>G174+G175+G176+G177+G178+G179+G180</f>
        <v>0</v>
      </c>
      <c r="H173" s="85">
        <f>H174+H175+H176+H177+H178+H179+H180</f>
        <v>0</v>
      </c>
      <c r="I173" s="85">
        <f>I174+I175+I176+I177+I178+I179+I180</f>
        <v>0</v>
      </c>
      <c r="J173" s="85">
        <f>J174+J175+J176+J177+J178+J179+J180</f>
        <v>0</v>
      </c>
      <c r="K173" s="85">
        <f>K174+K175+K176+K177+K178+K179+K180</f>
        <v>0</v>
      </c>
      <c r="L173" s="85">
        <f>L174+L175+L176+L177+L178+L179+L180</f>
        <v>0</v>
      </c>
      <c r="M173" s="85">
        <f>M174+M175+M176+M177+M178+M179+M180</f>
        <v>0</v>
      </c>
      <c r="N173" s="85">
        <f>N174+N175+N176+N177+N178+N179+N180</f>
        <v>0</v>
      </c>
      <c r="O173" s="85">
        <f>O174+O175+O176+O177+O178+O179+O180</f>
        <v>0</v>
      </c>
      <c r="P173" s="85">
        <f>P174+P175+P176+P177+P178+P179+P180</f>
        <v>0</v>
      </c>
      <c r="Q173" s="85">
        <f>Q174+Q175+Q176+Q177+Q178+Q179+Q180</f>
        <v>0</v>
      </c>
      <c r="R173" s="85">
        <f>R174+R175+R176+R177+R178+R179+R180</f>
        <v>0</v>
      </c>
      <c r="S173" s="85">
        <f>S174+S175+S176+S177+S178+S179+S180</f>
        <v>9</v>
      </c>
      <c r="T173" s="85">
        <f>T174+T175+T176+T177+T178+T179+T180</f>
        <v>0</v>
      </c>
      <c r="U173" s="26">
        <f>U174+U175+U176+U177+U178+U179+U180</f>
        <v>0</v>
      </c>
      <c r="V173" s="85">
        <f>V174+V175+V176+V177+V178+V179+V180</f>
        <v>0</v>
      </c>
      <c r="W173" s="85">
        <f>W174+W175+W176+W177+W178+W179+W180</f>
        <v>667</v>
      </c>
      <c r="X173" s="85">
        <f>X174+X175+X176+X177+X178+X179+X180</f>
        <v>0</v>
      </c>
      <c r="Y173" s="85">
        <f>Y174+Y175+Y176+Y177+Y178+Y179+Y180</f>
        <v>2828</v>
      </c>
    </row>
    <row r="174" ht="25.5">
      <c r="A174" s="86" t="s">
        <v>330</v>
      </c>
      <c r="B174" s="87" t="s">
        <v>106</v>
      </c>
      <c r="C174" s="88"/>
      <c r="D174" s="90">
        <v>19</v>
      </c>
      <c r="E174" s="88"/>
      <c r="F174" s="89"/>
      <c r="G174" s="88"/>
      <c r="H174" s="88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39"/>
      <c r="V174" s="89"/>
      <c r="W174" s="90">
        <v>74</v>
      </c>
      <c r="X174" s="89"/>
      <c r="Y174" s="89"/>
    </row>
    <row r="175" ht="25.5">
      <c r="A175" s="86" t="s">
        <v>331</v>
      </c>
      <c r="B175" s="87" t="s">
        <v>108</v>
      </c>
      <c r="C175" s="88"/>
      <c r="D175" s="91"/>
      <c r="E175" s="88"/>
      <c r="F175" s="89"/>
      <c r="G175" s="88"/>
      <c r="H175" s="88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39"/>
      <c r="V175" s="89"/>
      <c r="W175" s="91"/>
      <c r="X175" s="89"/>
      <c r="Y175" s="89"/>
    </row>
    <row r="176">
      <c r="A176" s="86" t="s">
        <v>332</v>
      </c>
      <c r="B176" s="87" t="s">
        <v>333</v>
      </c>
      <c r="C176" s="88"/>
      <c r="D176" s="89"/>
      <c r="E176" s="88"/>
      <c r="F176" s="89"/>
      <c r="G176" s="88"/>
      <c r="H176" s="88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39"/>
      <c r="V176" s="89"/>
      <c r="W176" s="89"/>
      <c r="X176" s="89"/>
      <c r="Y176" s="89"/>
    </row>
    <row r="177">
      <c r="A177" s="86" t="s">
        <v>334</v>
      </c>
      <c r="B177" s="87" t="s">
        <v>137</v>
      </c>
      <c r="C177" s="88"/>
      <c r="D177" s="89"/>
      <c r="E177" s="88"/>
      <c r="F177" s="89"/>
      <c r="G177" s="88"/>
      <c r="H177" s="88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39"/>
      <c r="V177" s="89"/>
      <c r="W177" s="89">
        <v>24</v>
      </c>
      <c r="X177" s="89"/>
      <c r="Y177" s="89"/>
    </row>
    <row r="178">
      <c r="A178" s="86" t="s">
        <v>486</v>
      </c>
      <c r="B178" s="87" t="s">
        <v>487</v>
      </c>
      <c r="C178" s="88"/>
      <c r="D178" s="89"/>
      <c r="E178" s="88"/>
      <c r="F178" s="89"/>
      <c r="G178" s="88"/>
      <c r="H178" s="88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39"/>
      <c r="V178" s="89"/>
      <c r="W178" s="89">
        <v>196</v>
      </c>
      <c r="X178" s="89"/>
      <c r="Y178" s="89"/>
    </row>
    <row r="179">
      <c r="A179" s="86" t="s">
        <v>488</v>
      </c>
      <c r="B179" s="87" t="s">
        <v>338</v>
      </c>
      <c r="C179" s="88"/>
      <c r="D179" s="89"/>
      <c r="E179" s="88"/>
      <c r="F179" s="89"/>
      <c r="G179" s="88"/>
      <c r="H179" s="88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>
        <v>9</v>
      </c>
      <c r="T179" s="89"/>
      <c r="U179" s="39"/>
      <c r="V179" s="89"/>
      <c r="W179" s="89">
        <v>373</v>
      </c>
      <c r="X179" s="89"/>
      <c r="Y179" s="89">
        <v>2828</v>
      </c>
    </row>
    <row r="180">
      <c r="A180" s="86" t="s">
        <v>489</v>
      </c>
      <c r="B180" s="87" t="s">
        <v>340</v>
      </c>
      <c r="C180" s="88"/>
      <c r="D180" s="89"/>
      <c r="E180" s="88"/>
      <c r="F180" s="89"/>
      <c r="G180" s="88"/>
      <c r="H180" s="88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39"/>
      <c r="V180" s="89"/>
      <c r="W180" s="89"/>
      <c r="X180" s="89"/>
      <c r="Y180" s="89"/>
    </row>
    <row r="181">
      <c r="A181" s="83">
        <v>23</v>
      </c>
      <c r="B181" s="84" t="s">
        <v>341</v>
      </c>
      <c r="C181" s="85">
        <f>C182</f>
        <v>0</v>
      </c>
      <c r="D181" s="85">
        <f>D182</f>
        <v>0</v>
      </c>
      <c r="E181" s="85">
        <f>E182</f>
        <v>0</v>
      </c>
      <c r="F181" s="85">
        <f>F182</f>
        <v>0</v>
      </c>
      <c r="G181" s="85">
        <f>G182</f>
        <v>0</v>
      </c>
      <c r="H181" s="85">
        <f>H182</f>
        <v>0</v>
      </c>
      <c r="I181" s="85">
        <f>I182</f>
        <v>0</v>
      </c>
      <c r="J181" s="85">
        <f>J182</f>
        <v>0</v>
      </c>
      <c r="K181" s="85">
        <f>K182</f>
        <v>0</v>
      </c>
      <c r="L181" s="85">
        <f>L182</f>
        <v>0</v>
      </c>
      <c r="M181" s="85">
        <f>M182</f>
        <v>0</v>
      </c>
      <c r="N181" s="85">
        <f>N182</f>
        <v>0</v>
      </c>
      <c r="O181" s="85">
        <f>O182</f>
        <v>0</v>
      </c>
      <c r="P181" s="85">
        <f>P182</f>
        <v>0</v>
      </c>
      <c r="Q181" s="85">
        <f>Q182</f>
        <v>0</v>
      </c>
      <c r="R181" s="85">
        <f>R182</f>
        <v>0</v>
      </c>
      <c r="S181" s="85">
        <f>S182</f>
        <v>0</v>
      </c>
      <c r="T181" s="85">
        <f>T182</f>
        <v>0</v>
      </c>
      <c r="U181" s="26">
        <f>U182</f>
        <v>0</v>
      </c>
      <c r="V181" s="85">
        <f>V182</f>
        <v>0</v>
      </c>
      <c r="W181" s="85">
        <f>W182</f>
        <v>9891</v>
      </c>
      <c r="X181" s="85">
        <f>X182</f>
        <v>0</v>
      </c>
      <c r="Y181" s="85">
        <f>Y182</f>
        <v>0</v>
      </c>
    </row>
    <row r="182">
      <c r="A182" s="86" t="s">
        <v>342</v>
      </c>
      <c r="B182" s="87" t="s">
        <v>343</v>
      </c>
      <c r="C182" s="88"/>
      <c r="D182" s="89"/>
      <c r="E182" s="88"/>
      <c r="F182" s="89"/>
      <c r="G182" s="88"/>
      <c r="H182" s="88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39"/>
      <c r="V182" s="89"/>
      <c r="W182" s="89">
        <v>9891</v>
      </c>
      <c r="X182" s="89"/>
      <c r="Y182" s="89"/>
    </row>
    <row r="183">
      <c r="A183" s="83">
        <v>24</v>
      </c>
      <c r="B183" s="84" t="s">
        <v>344</v>
      </c>
      <c r="C183" s="85">
        <f>C184+C185+C186+C187+C188+C189+C190+C191</f>
        <v>0</v>
      </c>
      <c r="D183" s="85">
        <f>D184+D185+D186+D187+D188+D189+D190+D191</f>
        <v>0</v>
      </c>
      <c r="E183" s="85">
        <f>E184+E185+E186+E187+E188+E189+E190+E191</f>
        <v>0</v>
      </c>
      <c r="F183" s="85">
        <f>F184+F185+F186+F187+F188+F189+F190+F191</f>
        <v>0</v>
      </c>
      <c r="G183" s="85">
        <f>G184+G185+G186+G187+G188+G189+G190+G191</f>
        <v>0</v>
      </c>
      <c r="H183" s="85">
        <f>H184+H185+H186+H187+H188+H189+H190+H191</f>
        <v>0</v>
      </c>
      <c r="I183" s="85">
        <f>I184+I185+I186+I187+I188+I189+I190+I191</f>
        <v>0</v>
      </c>
      <c r="J183" s="85">
        <f>J184+J185+J186+J187+J188+J189+J190+J191</f>
        <v>0</v>
      </c>
      <c r="K183" s="85">
        <f>K184+K185+K186+K187+K188+K189+K190+K191</f>
        <v>0</v>
      </c>
      <c r="L183" s="85">
        <f>L184+L185+L186+L187+L188+L189+L190+L191</f>
        <v>0</v>
      </c>
      <c r="M183" s="85">
        <f>M184+M185+M186+M187+M188+M189+M190+M191</f>
        <v>0</v>
      </c>
      <c r="N183" s="85">
        <f>N184+N185+N186+N187+N188+N189+N190+N191</f>
        <v>0</v>
      </c>
      <c r="O183" s="85">
        <f>O184+O185+O186+O187+O188+O189+O190+O191</f>
        <v>0</v>
      </c>
      <c r="P183" s="85">
        <f>P184+P185+P186+P187+P188+P189+P190+P191</f>
        <v>0</v>
      </c>
      <c r="Q183" s="85">
        <f>Q184+Q185+Q186+Q187+Q188+Q189+Q190+Q191</f>
        <v>0</v>
      </c>
      <c r="R183" s="85">
        <f>R184+R185+R186+R187+R188+R189+R190+R191</f>
        <v>0</v>
      </c>
      <c r="S183" s="85">
        <f>S184+S185+S186+S187+S188+S189+S190+S191</f>
        <v>0</v>
      </c>
      <c r="T183" s="85">
        <f>T184+T185+T186+T187+T188+T189+T190+T191</f>
        <v>0</v>
      </c>
      <c r="U183" s="26">
        <f>U184+U185+U186+U187+U188+U189+U190+U191</f>
        <v>0</v>
      </c>
      <c r="V183" s="85">
        <f>V184+V185+V186+V187+V188+V189+V190+V191</f>
        <v>0</v>
      </c>
      <c r="W183" s="85">
        <f>W184+W185+W186+W187+W188+W189+W190+W191</f>
        <v>1096</v>
      </c>
      <c r="X183" s="85">
        <f>X184+X185+X186+X187+X188+X189+X190+X191</f>
        <v>0</v>
      </c>
      <c r="Y183" s="85">
        <f>Y184+Y185+Y186+Y187+Y188+Y189+Y190+Y191</f>
        <v>0</v>
      </c>
    </row>
    <row r="184">
      <c r="A184" s="86" t="s">
        <v>345</v>
      </c>
      <c r="B184" s="87" t="s">
        <v>89</v>
      </c>
      <c r="C184" s="88"/>
      <c r="D184" s="89"/>
      <c r="E184" s="88"/>
      <c r="F184" s="89"/>
      <c r="G184" s="88"/>
      <c r="H184" s="88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39"/>
      <c r="V184" s="89"/>
      <c r="W184" s="89"/>
      <c r="X184" s="89"/>
      <c r="Y184" s="89"/>
    </row>
    <row r="185">
      <c r="A185" s="86" t="s">
        <v>346</v>
      </c>
      <c r="B185" s="87" t="s">
        <v>347</v>
      </c>
      <c r="C185" s="88"/>
      <c r="D185" s="89"/>
      <c r="E185" s="88"/>
      <c r="F185" s="89"/>
      <c r="G185" s="88"/>
      <c r="H185" s="88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39"/>
      <c r="V185" s="89"/>
      <c r="W185" s="89">
        <v>50</v>
      </c>
      <c r="X185" s="89"/>
      <c r="Y185" s="89"/>
    </row>
    <row r="186">
      <c r="A186" s="86" t="s">
        <v>348</v>
      </c>
      <c r="B186" s="87" t="s">
        <v>349</v>
      </c>
      <c r="C186" s="88"/>
      <c r="D186" s="89"/>
      <c r="E186" s="88"/>
      <c r="F186" s="89"/>
      <c r="G186" s="88"/>
      <c r="H186" s="88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39"/>
      <c r="V186" s="89"/>
      <c r="W186" s="90">
        <v>144</v>
      </c>
      <c r="X186" s="89"/>
      <c r="Y186" s="89"/>
    </row>
    <row r="187">
      <c r="A187" s="86" t="s">
        <v>350</v>
      </c>
      <c r="B187" s="87" t="s">
        <v>351</v>
      </c>
      <c r="C187" s="88"/>
      <c r="D187" s="89"/>
      <c r="E187" s="88"/>
      <c r="F187" s="89"/>
      <c r="G187" s="88"/>
      <c r="H187" s="88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39"/>
      <c r="V187" s="89"/>
      <c r="W187" s="91"/>
      <c r="X187" s="89"/>
      <c r="Y187" s="89"/>
    </row>
    <row r="188">
      <c r="A188" s="86" t="s">
        <v>352</v>
      </c>
      <c r="B188" s="87" t="s">
        <v>353</v>
      </c>
      <c r="C188" s="88"/>
      <c r="D188" s="89"/>
      <c r="E188" s="88"/>
      <c r="F188" s="89"/>
      <c r="G188" s="88"/>
      <c r="H188" s="88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39"/>
      <c r="V188" s="89"/>
      <c r="W188" s="90">
        <v>600</v>
      </c>
      <c r="X188" s="89"/>
      <c r="Y188" s="89"/>
    </row>
    <row r="189">
      <c r="A189" s="86" t="s">
        <v>354</v>
      </c>
      <c r="B189" s="87" t="s">
        <v>355</v>
      </c>
      <c r="C189" s="88"/>
      <c r="D189" s="89"/>
      <c r="E189" s="88"/>
      <c r="F189" s="89"/>
      <c r="G189" s="88"/>
      <c r="H189" s="88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39"/>
      <c r="V189" s="89"/>
      <c r="W189" s="91"/>
      <c r="X189" s="89"/>
      <c r="Y189" s="89"/>
    </row>
    <row r="190">
      <c r="A190" s="86" t="s">
        <v>356</v>
      </c>
      <c r="B190" s="87" t="s">
        <v>357</v>
      </c>
      <c r="C190" s="88"/>
      <c r="D190" s="89"/>
      <c r="E190" s="88"/>
      <c r="F190" s="89"/>
      <c r="G190" s="88"/>
      <c r="H190" s="88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39"/>
      <c r="V190" s="89"/>
      <c r="W190" s="89">
        <v>119</v>
      </c>
      <c r="X190" s="89"/>
      <c r="Y190" s="89"/>
    </row>
    <row r="191">
      <c r="A191" s="86" t="s">
        <v>358</v>
      </c>
      <c r="B191" s="87" t="s">
        <v>359</v>
      </c>
      <c r="C191" s="88"/>
      <c r="D191" s="89"/>
      <c r="E191" s="88"/>
      <c r="F191" s="89"/>
      <c r="G191" s="88"/>
      <c r="H191" s="88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39"/>
      <c r="V191" s="89"/>
      <c r="W191" s="89">
        <v>183</v>
      </c>
      <c r="X191" s="89"/>
      <c r="Y191" s="89"/>
    </row>
    <row r="192">
      <c r="A192" s="83">
        <v>25</v>
      </c>
      <c r="B192" s="84" t="s">
        <v>360</v>
      </c>
      <c r="C192" s="85">
        <f>C193+C194+C195+C196+C197+C198+C199+C200</f>
        <v>0</v>
      </c>
      <c r="D192" s="85">
        <f>D193+D194+D195+D196+D197+D198+D199+D200</f>
        <v>299</v>
      </c>
      <c r="E192" s="85">
        <f>E193+E194+E195+E196+E197+E198+E199+E200</f>
        <v>0</v>
      </c>
      <c r="F192" s="85">
        <f>F193+F194+F195+F196+F197+F198+F199+F200</f>
        <v>415</v>
      </c>
      <c r="G192" s="85">
        <f>G193+G194+G195+G196+G197+G198+G199+G200</f>
        <v>0</v>
      </c>
      <c r="H192" s="85">
        <f>H193+H194+H195+H196+H197+H198+H199+H200</f>
        <v>0</v>
      </c>
      <c r="I192" s="85">
        <f>I193+I194+I195+I196+I197+I198+I199+I200</f>
        <v>0</v>
      </c>
      <c r="J192" s="85">
        <f>J193+J194+J195+J196+J197+J198+J199+J200</f>
        <v>0</v>
      </c>
      <c r="K192" s="85">
        <f>K193+K194+K195+K196+K197+K198+K199+K200</f>
        <v>0</v>
      </c>
      <c r="L192" s="85">
        <f>L193+L194+L195+L196+L197+L198+L199+L200</f>
        <v>183</v>
      </c>
      <c r="M192" s="85">
        <f>M193+M194+M195+M196+M197+M198+M199+M200</f>
        <v>0</v>
      </c>
      <c r="N192" s="85">
        <f>N193+N194+N195+N196+N197+N198+N199+N200</f>
        <v>0</v>
      </c>
      <c r="O192" s="85">
        <f>O193+O194+O195+O196+O197+O198+O199+O200</f>
        <v>0</v>
      </c>
      <c r="P192" s="85">
        <f>P193+P194+P195+P196+P197+P198+P199+P200</f>
        <v>0</v>
      </c>
      <c r="Q192" s="85">
        <f>Q193+Q194+Q195+Q196+Q197+Q198+Q199+Q200</f>
        <v>0</v>
      </c>
      <c r="R192" s="85">
        <f>R193+R194+R195+R196+R197+R198+R199+R200</f>
        <v>0</v>
      </c>
      <c r="S192" s="85">
        <f>S193+S194+S195+S196+S197+S198+S199+S200</f>
        <v>0</v>
      </c>
      <c r="T192" s="85">
        <f>T193+T194+T195+T196+T197+T198+T199+T200</f>
        <v>0</v>
      </c>
      <c r="U192" s="26">
        <f>U193+U194+U195+U196+U197+U198+U199+U200</f>
        <v>0</v>
      </c>
      <c r="V192" s="85">
        <f>V193+V194+V195+V196+V197+V198+V199+V200</f>
        <v>0</v>
      </c>
      <c r="W192" s="85">
        <f>W193+W194+W195+W196+W197+W198+W199+W200</f>
        <v>5846</v>
      </c>
      <c r="X192" s="85">
        <f>X193+X194+X195+X196+X197+X198+X199+X200</f>
        <v>0</v>
      </c>
      <c r="Y192" s="85">
        <f>Y193+Y194+Y195+Y196+Y197+Y198+Y199+Y200</f>
        <v>965</v>
      </c>
    </row>
    <row r="193">
      <c r="A193" s="86" t="s">
        <v>361</v>
      </c>
      <c r="B193" s="87" t="s">
        <v>89</v>
      </c>
      <c r="C193" s="88"/>
      <c r="D193" s="89"/>
      <c r="E193" s="88"/>
      <c r="F193" s="89"/>
      <c r="G193" s="88"/>
      <c r="H193" s="88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39"/>
      <c r="V193" s="89"/>
      <c r="W193" s="89">
        <v>1260</v>
      </c>
      <c r="X193" s="89"/>
      <c r="Y193" s="89"/>
    </row>
    <row r="194">
      <c r="A194" s="86" t="s">
        <v>362</v>
      </c>
      <c r="B194" s="87" t="s">
        <v>363</v>
      </c>
      <c r="C194" s="88"/>
      <c r="D194" s="89"/>
      <c r="E194" s="88"/>
      <c r="F194" s="89"/>
      <c r="G194" s="88"/>
      <c r="H194" s="88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39"/>
      <c r="V194" s="89"/>
      <c r="W194" s="89">
        <v>303</v>
      </c>
      <c r="X194" s="89"/>
      <c r="Y194" s="89"/>
    </row>
    <row r="195" ht="25.5">
      <c r="A195" s="86" t="s">
        <v>364</v>
      </c>
      <c r="B195" s="87" t="s">
        <v>365</v>
      </c>
      <c r="C195" s="88"/>
      <c r="D195" s="89"/>
      <c r="E195" s="88"/>
      <c r="F195" s="89"/>
      <c r="G195" s="88"/>
      <c r="H195" s="88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39"/>
      <c r="V195" s="89"/>
      <c r="W195" s="89">
        <v>355</v>
      </c>
      <c r="X195" s="89"/>
      <c r="Y195" s="89"/>
    </row>
    <row r="196">
      <c r="A196" s="86" t="s">
        <v>366</v>
      </c>
      <c r="B196" s="87" t="s">
        <v>367</v>
      </c>
      <c r="C196" s="88"/>
      <c r="D196" s="89"/>
      <c r="E196" s="88"/>
      <c r="F196" s="89"/>
      <c r="G196" s="88"/>
      <c r="H196" s="88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39"/>
      <c r="V196" s="89"/>
      <c r="W196" s="89"/>
      <c r="X196" s="89"/>
      <c r="Y196" s="89"/>
    </row>
    <row r="197">
      <c r="A197" s="86" t="s">
        <v>368</v>
      </c>
      <c r="B197" s="87" t="s">
        <v>369</v>
      </c>
      <c r="C197" s="88"/>
      <c r="D197" s="89"/>
      <c r="E197" s="88"/>
      <c r="F197" s="89"/>
      <c r="G197" s="88"/>
      <c r="H197" s="88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39"/>
      <c r="V197" s="89"/>
      <c r="W197" s="89">
        <v>3394</v>
      </c>
      <c r="X197" s="89"/>
      <c r="Y197" s="89"/>
    </row>
    <row r="198">
      <c r="A198" s="86" t="s">
        <v>370</v>
      </c>
      <c r="B198" s="87" t="s">
        <v>371</v>
      </c>
      <c r="C198" s="88"/>
      <c r="D198" s="89">
        <v>299</v>
      </c>
      <c r="E198" s="88"/>
      <c r="F198" s="89">
        <v>384</v>
      </c>
      <c r="G198" s="88"/>
      <c r="H198" s="88"/>
      <c r="I198" s="89"/>
      <c r="J198" s="89"/>
      <c r="K198" s="89"/>
      <c r="L198" s="89">
        <v>183</v>
      </c>
      <c r="M198" s="89"/>
      <c r="N198" s="89"/>
      <c r="O198" s="89"/>
      <c r="P198" s="89"/>
      <c r="Q198" s="89"/>
      <c r="R198" s="89"/>
      <c r="S198" s="89"/>
      <c r="T198" s="89"/>
      <c r="U198" s="39"/>
      <c r="V198" s="89"/>
      <c r="W198" s="89">
        <v>456</v>
      </c>
      <c r="X198" s="89"/>
      <c r="Y198" s="89">
        <v>965</v>
      </c>
    </row>
    <row r="199">
      <c r="A199" s="86" t="s">
        <v>372</v>
      </c>
      <c r="B199" s="87" t="s">
        <v>373</v>
      </c>
      <c r="C199" s="88"/>
      <c r="D199" s="89"/>
      <c r="E199" s="88"/>
      <c r="F199" s="89"/>
      <c r="G199" s="88"/>
      <c r="H199" s="88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39"/>
      <c r="V199" s="89"/>
      <c r="W199" s="89"/>
      <c r="X199" s="89"/>
      <c r="Y199" s="89"/>
    </row>
    <row r="200">
      <c r="A200" s="86" t="s">
        <v>374</v>
      </c>
      <c r="B200" s="87" t="s">
        <v>375</v>
      </c>
      <c r="C200" s="88"/>
      <c r="D200" s="89"/>
      <c r="E200" s="88"/>
      <c r="F200" s="89">
        <v>31</v>
      </c>
      <c r="G200" s="88"/>
      <c r="H200" s="88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39"/>
      <c r="V200" s="89"/>
      <c r="W200" s="89">
        <v>78</v>
      </c>
      <c r="X200" s="89"/>
      <c r="Y200" s="89"/>
    </row>
    <row r="201">
      <c r="A201" s="83">
        <v>26</v>
      </c>
      <c r="B201" s="84" t="s">
        <v>376</v>
      </c>
      <c r="C201" s="85">
        <f>C202+C203+C204+C205+C206+C207+C208</f>
        <v>0</v>
      </c>
      <c r="D201" s="85">
        <f>D202+D203+D204+D205+D206+D207+D208</f>
        <v>0</v>
      </c>
      <c r="E201" s="85">
        <f>E202+E203+E204+E205+E206+E207+E208</f>
        <v>0</v>
      </c>
      <c r="F201" s="85">
        <f>F202+F203+F204+F205+F206+F207+F208</f>
        <v>156</v>
      </c>
      <c r="G201" s="85">
        <f>G202+G203+G204+G205+G206+G207+G208</f>
        <v>0</v>
      </c>
      <c r="H201" s="85">
        <f>H202+H203+H204+H205+H206+H207+H208</f>
        <v>0</v>
      </c>
      <c r="I201" s="85">
        <f>I202+I203+I204+I205+I206+I207+I208</f>
        <v>0</v>
      </c>
      <c r="J201" s="85">
        <f>J202+J203+J204+J205+J206+J207+J208</f>
        <v>0</v>
      </c>
      <c r="K201" s="85">
        <f>K202+K203+K204+K205+K206+K207+K208</f>
        <v>0</v>
      </c>
      <c r="L201" s="85">
        <f>L202+L203+L204+L205+L206+L207+L208</f>
        <v>36</v>
      </c>
      <c r="M201" s="85">
        <f>M202+M203+M204+M205+M206+M207+M208</f>
        <v>0</v>
      </c>
      <c r="N201" s="85">
        <f>N202+N203+N204+N205+N206+N207+N208</f>
        <v>0</v>
      </c>
      <c r="O201" s="85">
        <f>O202+O203+O204+O205+O206+O207+O208</f>
        <v>0</v>
      </c>
      <c r="P201" s="85">
        <f>P202+P203+P204+P205+P206+P207+P208</f>
        <v>0</v>
      </c>
      <c r="Q201" s="85">
        <f>Q202+Q203+Q204+Q205+Q206+Q207+Q208</f>
        <v>0</v>
      </c>
      <c r="R201" s="85">
        <f>R202+R203+R204+R205+R206+R207+R208</f>
        <v>0</v>
      </c>
      <c r="S201" s="85">
        <f>S202+S203+S204+S205+S206+S207+S208</f>
        <v>0</v>
      </c>
      <c r="T201" s="85">
        <f>T202+T203+T204+T205+T206+T207+T208</f>
        <v>0</v>
      </c>
      <c r="U201" s="26">
        <f>U202+U203+U204+U205+U206+U207+U208</f>
        <v>0</v>
      </c>
      <c r="V201" s="85">
        <f>V202+V203+V204+V205+V206+V207+V208</f>
        <v>0</v>
      </c>
      <c r="W201" s="85">
        <f>W202+W203+W204+W205+W206+W207+W208</f>
        <v>7487</v>
      </c>
      <c r="X201" s="85">
        <f>X202+X203+X204+X205+X206+X207+X208</f>
        <v>0</v>
      </c>
      <c r="Y201" s="85">
        <f>Y202+Y203+Y204+Y205+Y206+Y207+Y208</f>
        <v>45</v>
      </c>
    </row>
    <row r="202">
      <c r="A202" s="86" t="s">
        <v>377</v>
      </c>
      <c r="B202" s="87" t="s">
        <v>378</v>
      </c>
      <c r="C202" s="88"/>
      <c r="D202" s="89"/>
      <c r="E202" s="88"/>
      <c r="F202" s="89"/>
      <c r="G202" s="88"/>
      <c r="H202" s="88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39"/>
      <c r="V202" s="89"/>
      <c r="W202" s="90">
        <v>3646</v>
      </c>
      <c r="X202" s="89"/>
      <c r="Y202" s="89"/>
    </row>
    <row r="203">
      <c r="A203" s="86" t="s">
        <v>379</v>
      </c>
      <c r="B203" s="87" t="s">
        <v>380</v>
      </c>
      <c r="C203" s="88"/>
      <c r="D203" s="89"/>
      <c r="E203" s="88"/>
      <c r="F203" s="89"/>
      <c r="G203" s="88"/>
      <c r="H203" s="88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39"/>
      <c r="V203" s="89"/>
      <c r="W203" s="91"/>
      <c r="X203" s="89"/>
      <c r="Y203" s="89"/>
    </row>
    <row r="204" ht="25.5">
      <c r="A204" s="86" t="s">
        <v>381</v>
      </c>
      <c r="B204" s="87" t="s">
        <v>382</v>
      </c>
      <c r="C204" s="88"/>
      <c r="D204" s="89"/>
      <c r="E204" s="88"/>
      <c r="F204" s="89"/>
      <c r="G204" s="88"/>
      <c r="H204" s="88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39"/>
      <c r="V204" s="89"/>
      <c r="W204" s="89">
        <v>617</v>
      </c>
      <c r="X204" s="89"/>
      <c r="Y204" s="89"/>
    </row>
    <row r="205">
      <c r="A205" s="86" t="s">
        <v>383</v>
      </c>
      <c r="B205" s="87" t="s">
        <v>384</v>
      </c>
      <c r="C205" s="88"/>
      <c r="D205" s="89"/>
      <c r="E205" s="88"/>
      <c r="F205" s="89"/>
      <c r="G205" s="88"/>
      <c r="H205" s="88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39"/>
      <c r="V205" s="89"/>
      <c r="W205" s="90">
        <v>106</v>
      </c>
      <c r="X205" s="89"/>
      <c r="Y205" s="89"/>
    </row>
    <row r="206">
      <c r="A206" s="86" t="s">
        <v>385</v>
      </c>
      <c r="B206" s="87" t="s">
        <v>386</v>
      </c>
      <c r="C206" s="88"/>
      <c r="D206" s="89"/>
      <c r="E206" s="88"/>
      <c r="F206" s="89"/>
      <c r="G206" s="88"/>
      <c r="H206" s="88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39"/>
      <c r="V206" s="89"/>
      <c r="W206" s="91"/>
      <c r="X206" s="89"/>
      <c r="Y206" s="89"/>
    </row>
    <row r="207">
      <c r="A207" s="86" t="s">
        <v>387</v>
      </c>
      <c r="B207" s="87" t="s">
        <v>388</v>
      </c>
      <c r="C207" s="88"/>
      <c r="D207" s="89"/>
      <c r="E207" s="88"/>
      <c r="F207" s="89"/>
      <c r="G207" s="88"/>
      <c r="H207" s="88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39"/>
      <c r="V207" s="89"/>
      <c r="W207" s="89">
        <v>2443</v>
      </c>
      <c r="X207" s="89"/>
      <c r="Y207" s="89">
        <v>45</v>
      </c>
    </row>
    <row r="208">
      <c r="A208" s="86" t="s">
        <v>389</v>
      </c>
      <c r="B208" s="87" t="s">
        <v>390</v>
      </c>
      <c r="C208" s="88"/>
      <c r="D208" s="89"/>
      <c r="E208" s="88"/>
      <c r="F208" s="89">
        <v>156</v>
      </c>
      <c r="G208" s="88"/>
      <c r="H208" s="88"/>
      <c r="I208" s="89"/>
      <c r="J208" s="89"/>
      <c r="K208" s="89"/>
      <c r="L208" s="89">
        <v>36</v>
      </c>
      <c r="M208" s="89"/>
      <c r="N208" s="89"/>
      <c r="O208" s="89"/>
      <c r="P208" s="89"/>
      <c r="Q208" s="89"/>
      <c r="R208" s="89"/>
      <c r="S208" s="89"/>
      <c r="T208" s="89"/>
      <c r="U208" s="39"/>
      <c r="V208" s="89"/>
      <c r="W208" s="89">
        <v>675</v>
      </c>
      <c r="X208" s="89"/>
      <c r="Y208" s="89"/>
    </row>
    <row r="209">
      <c r="A209" s="83">
        <v>27</v>
      </c>
      <c r="B209" s="84" t="s">
        <v>391</v>
      </c>
      <c r="C209" s="85">
        <f>C210+C211+C212+C213+C214+C215+C216+C217+C218</f>
        <v>0</v>
      </c>
      <c r="D209" s="85">
        <f>D210+D211+D212+D213+D214+D215+D216+D217+D218</f>
        <v>0</v>
      </c>
      <c r="E209" s="85">
        <f>E210+E211+E212+E213+E214+E215+E216+E217+E218</f>
        <v>0</v>
      </c>
      <c r="F209" s="85">
        <f>F210+F211+F212+F213+F214+F215+F216+F217+F218</f>
        <v>0</v>
      </c>
      <c r="G209" s="85">
        <f>G210+G211+G212+G213+G214+G215+G216+G217+G218</f>
        <v>0</v>
      </c>
      <c r="H209" s="85">
        <f>H210+H211+H212+H213+H214+H215+H216+H217+H218</f>
        <v>0</v>
      </c>
      <c r="I209" s="85">
        <f>I210+I211+I212+I213+I214+I215+I216+I217+I218</f>
        <v>0</v>
      </c>
      <c r="J209" s="85">
        <f>J210+J211+J212+J213+J214+J215+J216+J217+J218</f>
        <v>0</v>
      </c>
      <c r="K209" s="85">
        <f>K210+K211+K212+K213+K214+K215+K216+K217+K218</f>
        <v>0</v>
      </c>
      <c r="L209" s="85">
        <f>L210+L211+L212+L213+L214+L215+L216+L217+L218</f>
        <v>0</v>
      </c>
      <c r="M209" s="85">
        <f>M210+M211+M212+M213+M214+M215+M216+M217+M218</f>
        <v>0</v>
      </c>
      <c r="N209" s="85">
        <f>N210+N211+N212+N213+N214+N215+N216+N217+N218</f>
        <v>0</v>
      </c>
      <c r="O209" s="85">
        <f>O210+O211+O212+O213+O214+O215+O216+O217+O218</f>
        <v>0</v>
      </c>
      <c r="P209" s="85">
        <f>P210+P211+P212+P213+P214+P215+P216+P217+P218</f>
        <v>0</v>
      </c>
      <c r="Q209" s="85">
        <f>Q210+Q211+Q212+Q213+Q214+Q215+Q216+Q217+Q218</f>
        <v>0</v>
      </c>
      <c r="R209" s="85">
        <f>R210+R211+R212+R213+R214+R215+R216+R217+R218</f>
        <v>0</v>
      </c>
      <c r="S209" s="85">
        <f>S210+S211+S212+S213+S214+S215+S216+S217+S218</f>
        <v>0</v>
      </c>
      <c r="T209" s="85">
        <f>T210+T211+T212+T213+T214+T215+T216+T217+T218</f>
        <v>0</v>
      </c>
      <c r="U209" s="26">
        <f>U210+U211+U212+U213+U214+U215+U216+U217+U218</f>
        <v>0</v>
      </c>
      <c r="V209" s="85">
        <f>V210+V211+V212+V213+V214+V215+V216+V217+V218</f>
        <v>0</v>
      </c>
      <c r="W209" s="85">
        <f>W210+W211+W212+W213+W214+W215+W216+W217+W218</f>
        <v>82974</v>
      </c>
      <c r="X209" s="85">
        <f>X210+X211+X212+X213+X214+X215+X216+X217+X218</f>
        <v>0</v>
      </c>
      <c r="Y209" s="85">
        <f>Y210+Y211+Y212+Y213+Y214+Y215+Y216+Y217+Y218</f>
        <v>512</v>
      </c>
    </row>
    <row r="210" ht="25.5">
      <c r="A210" s="86" t="s">
        <v>392</v>
      </c>
      <c r="B210" s="87" t="s">
        <v>393</v>
      </c>
      <c r="C210" s="88"/>
      <c r="D210" s="90"/>
      <c r="E210" s="88"/>
      <c r="F210" s="89"/>
      <c r="G210" s="88"/>
      <c r="H210" s="88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39"/>
      <c r="V210" s="89"/>
      <c r="W210" s="90">
        <v>12405</v>
      </c>
      <c r="X210" s="89"/>
      <c r="Y210" s="89"/>
    </row>
    <row r="211" ht="25.5">
      <c r="A211" s="86" t="s">
        <v>394</v>
      </c>
      <c r="B211" s="87" t="s">
        <v>395</v>
      </c>
      <c r="C211" s="88"/>
      <c r="D211" s="91"/>
      <c r="E211" s="88"/>
      <c r="F211" s="89"/>
      <c r="G211" s="88"/>
      <c r="H211" s="88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39"/>
      <c r="V211" s="89"/>
      <c r="W211" s="91"/>
      <c r="X211" s="89"/>
      <c r="Y211" s="89"/>
    </row>
    <row r="212">
      <c r="A212" s="86" t="s">
        <v>396</v>
      </c>
      <c r="B212" s="87" t="s">
        <v>159</v>
      </c>
      <c r="C212" s="88"/>
      <c r="D212" s="89"/>
      <c r="E212" s="88"/>
      <c r="F212" s="89"/>
      <c r="G212" s="88"/>
      <c r="H212" s="88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39"/>
      <c r="V212" s="89"/>
      <c r="W212" s="89">
        <v>1347</v>
      </c>
      <c r="X212" s="89"/>
      <c r="Y212" s="89"/>
    </row>
    <row r="213" ht="25.5">
      <c r="A213" s="86" t="s">
        <v>397</v>
      </c>
      <c r="B213" s="87" t="s">
        <v>398</v>
      </c>
      <c r="C213" s="88"/>
      <c r="D213" s="89"/>
      <c r="E213" s="88"/>
      <c r="F213" s="89"/>
      <c r="G213" s="88"/>
      <c r="H213" s="88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39"/>
      <c r="V213" s="89"/>
      <c r="W213" s="89">
        <v>1317</v>
      </c>
      <c r="X213" s="89"/>
      <c r="Y213" s="89"/>
    </row>
    <row r="214">
      <c r="A214" s="86" t="s">
        <v>399</v>
      </c>
      <c r="B214" s="87" t="s">
        <v>400</v>
      </c>
      <c r="C214" s="88"/>
      <c r="D214" s="89"/>
      <c r="E214" s="88"/>
      <c r="F214" s="89"/>
      <c r="G214" s="88"/>
      <c r="H214" s="88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39"/>
      <c r="V214" s="89"/>
      <c r="W214" s="90">
        <v>53407</v>
      </c>
      <c r="X214" s="89"/>
      <c r="Y214" s="90">
        <v>512</v>
      </c>
    </row>
    <row r="215">
      <c r="A215" s="86" t="s">
        <v>401</v>
      </c>
      <c r="B215" s="87" t="s">
        <v>402</v>
      </c>
      <c r="C215" s="88"/>
      <c r="D215" s="89"/>
      <c r="E215" s="88"/>
      <c r="F215" s="89"/>
      <c r="G215" s="88"/>
      <c r="H215" s="88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39"/>
      <c r="V215" s="89"/>
      <c r="W215" s="91"/>
      <c r="X215" s="89"/>
      <c r="Y215" s="91"/>
    </row>
    <row r="216">
      <c r="A216" s="86" t="s">
        <v>403</v>
      </c>
      <c r="B216" s="87" t="s">
        <v>404</v>
      </c>
      <c r="C216" s="88"/>
      <c r="D216" s="89"/>
      <c r="E216" s="88"/>
      <c r="F216" s="89"/>
      <c r="G216" s="88"/>
      <c r="H216" s="88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39"/>
      <c r="V216" s="89"/>
      <c r="W216" s="89">
        <v>1906</v>
      </c>
      <c r="X216" s="89"/>
      <c r="Y216" s="89"/>
    </row>
    <row r="217">
      <c r="A217" s="86" t="s">
        <v>405</v>
      </c>
      <c r="B217" s="87" t="s">
        <v>406</v>
      </c>
      <c r="C217" s="88"/>
      <c r="D217" s="89"/>
      <c r="E217" s="88"/>
      <c r="F217" s="89"/>
      <c r="G217" s="88"/>
      <c r="H217" s="88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39"/>
      <c r="V217" s="89"/>
      <c r="W217" s="89">
        <v>12258</v>
      </c>
      <c r="X217" s="89"/>
      <c r="Y217" s="89"/>
    </row>
    <row r="218">
      <c r="A218" s="86" t="s">
        <v>407</v>
      </c>
      <c r="B218" s="87" t="s">
        <v>408</v>
      </c>
      <c r="C218" s="88"/>
      <c r="D218" s="89"/>
      <c r="E218" s="88"/>
      <c r="F218" s="89"/>
      <c r="G218" s="88"/>
      <c r="H218" s="88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39"/>
      <c r="V218" s="89"/>
      <c r="W218" s="89">
        <v>334</v>
      </c>
      <c r="X218" s="89"/>
      <c r="Y218" s="89"/>
    </row>
    <row r="219">
      <c r="A219" s="83">
        <v>28</v>
      </c>
      <c r="B219" s="84" t="s">
        <v>409</v>
      </c>
      <c r="C219" s="85">
        <f>C220+C221+C222+C223</f>
        <v>0</v>
      </c>
      <c r="D219" s="85">
        <f>D220+D221+D222+D223</f>
        <v>112</v>
      </c>
      <c r="E219" s="85">
        <f>E220+E221+E222+E223</f>
        <v>0</v>
      </c>
      <c r="F219" s="85">
        <f>F220+F221+F222+F223</f>
        <v>0</v>
      </c>
      <c r="G219" s="85">
        <f>G220+G221+G222+G223</f>
        <v>0</v>
      </c>
      <c r="H219" s="85">
        <f>H220+H221+H222+H223</f>
        <v>0</v>
      </c>
      <c r="I219" s="85">
        <f>I220+I221+I222+I223</f>
        <v>0</v>
      </c>
      <c r="J219" s="85">
        <f>J220+J221+J222+J223</f>
        <v>0</v>
      </c>
      <c r="K219" s="85">
        <f>K220+K221+K222+K223</f>
        <v>0</v>
      </c>
      <c r="L219" s="85">
        <f>L220+L221+L222+L223</f>
        <v>0</v>
      </c>
      <c r="M219" s="85">
        <f>M220+M221+M222+M223</f>
        <v>0</v>
      </c>
      <c r="N219" s="85">
        <f>N220+N221+N222+N223</f>
        <v>0</v>
      </c>
      <c r="O219" s="85">
        <f>O220+O221+O222+O223</f>
        <v>0</v>
      </c>
      <c r="P219" s="85">
        <f>P220+P221+P222+P223</f>
        <v>0</v>
      </c>
      <c r="Q219" s="85">
        <f>Q220+Q221+Q222+Q223</f>
        <v>0</v>
      </c>
      <c r="R219" s="85">
        <f>R220+R221+R222+R223</f>
        <v>42</v>
      </c>
      <c r="S219" s="85">
        <f>S220+S221+S222+S223</f>
        <v>58</v>
      </c>
      <c r="T219" s="85">
        <f>T220+T221+T222+T223</f>
        <v>0</v>
      </c>
      <c r="U219" s="26">
        <f>U220+U221+U222+U223</f>
        <v>0</v>
      </c>
      <c r="V219" s="85">
        <f>V220+V221+V222+V223</f>
        <v>0</v>
      </c>
      <c r="W219" s="85">
        <f>W220+W221+W222+W223</f>
        <v>4098</v>
      </c>
      <c r="X219" s="85">
        <f>X220+X221+X222+X223</f>
        <v>0</v>
      </c>
      <c r="Y219" s="85">
        <f>Y220+Y221+Y222+Y223</f>
        <v>34</v>
      </c>
    </row>
    <row r="220">
      <c r="A220" s="86" t="s">
        <v>410</v>
      </c>
      <c r="B220" s="87" t="s">
        <v>89</v>
      </c>
      <c r="C220" s="88"/>
      <c r="D220" s="89">
        <v>112</v>
      </c>
      <c r="E220" s="88"/>
      <c r="F220" s="89"/>
      <c r="G220" s="88"/>
      <c r="H220" s="88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39"/>
      <c r="V220" s="89"/>
      <c r="W220" s="89">
        <v>302</v>
      </c>
      <c r="X220" s="89"/>
      <c r="Y220" s="89"/>
    </row>
    <row r="221" ht="25.5">
      <c r="A221" s="86" t="s">
        <v>411</v>
      </c>
      <c r="B221" s="87" t="s">
        <v>412</v>
      </c>
      <c r="C221" s="88"/>
      <c r="D221" s="89"/>
      <c r="E221" s="88"/>
      <c r="F221" s="89"/>
      <c r="G221" s="88"/>
      <c r="H221" s="88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39"/>
      <c r="V221" s="89"/>
      <c r="W221" s="89">
        <v>1671</v>
      </c>
      <c r="X221" s="89"/>
      <c r="Y221" s="89"/>
    </row>
    <row r="222">
      <c r="A222" s="86" t="s">
        <v>413</v>
      </c>
      <c r="B222" s="87" t="s">
        <v>414</v>
      </c>
      <c r="C222" s="88"/>
      <c r="D222" s="89"/>
      <c r="E222" s="88"/>
      <c r="F222" s="89"/>
      <c r="G222" s="88"/>
      <c r="H222" s="88"/>
      <c r="I222" s="89"/>
      <c r="J222" s="89"/>
      <c r="K222" s="89"/>
      <c r="L222" s="89"/>
      <c r="M222" s="89"/>
      <c r="N222" s="89"/>
      <c r="O222" s="89"/>
      <c r="P222" s="89"/>
      <c r="Q222" s="89"/>
      <c r="R222" s="89">
        <v>42</v>
      </c>
      <c r="S222" s="89">
        <v>58</v>
      </c>
      <c r="T222" s="89"/>
      <c r="U222" s="39"/>
      <c r="V222" s="89"/>
      <c r="W222" s="89">
        <v>1405</v>
      </c>
      <c r="X222" s="89"/>
      <c r="Y222" s="89">
        <v>34</v>
      </c>
    </row>
    <row r="223">
      <c r="A223" s="86" t="s">
        <v>415</v>
      </c>
      <c r="B223" s="87" t="s">
        <v>416</v>
      </c>
      <c r="C223" s="88"/>
      <c r="D223" s="89"/>
      <c r="E223" s="88"/>
      <c r="F223" s="89"/>
      <c r="G223" s="88"/>
      <c r="H223" s="88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39"/>
      <c r="V223" s="89"/>
      <c r="W223" s="89">
        <v>720</v>
      </c>
      <c r="X223" s="89"/>
      <c r="Y223" s="89"/>
    </row>
    <row r="224">
      <c r="A224" s="83">
        <v>29</v>
      </c>
      <c r="B224" s="84" t="s">
        <v>417</v>
      </c>
      <c r="C224" s="85">
        <f>C225+C226+C227+C228+C229+C230+C231+C232+C233</f>
        <v>0</v>
      </c>
      <c r="D224" s="85">
        <f>D225+D226+D227+D228+D229+D230+D231+D232+D233</f>
        <v>0</v>
      </c>
      <c r="E224" s="85">
        <f>E225+E226+E227+E228+E229+E230+E231+E232+E233</f>
        <v>0</v>
      </c>
      <c r="F224" s="85">
        <f>F225+F226+F227+F228+F229+F230+F231+F232+F233</f>
        <v>109</v>
      </c>
      <c r="G224" s="85">
        <f>G225+G226+G227+G228+G229+G230+G231+G232+G233</f>
        <v>0</v>
      </c>
      <c r="H224" s="85">
        <f>H225+H226+H227+H228+H229+H230+H231+H232+H233</f>
        <v>0</v>
      </c>
      <c r="I224" s="85">
        <f>I225+I226+I227+I228+I229+I230+I231+I232+I233</f>
        <v>0</v>
      </c>
      <c r="J224" s="85">
        <f>J225+J226+J227+J228+J229+J230+J231+J232+J233</f>
        <v>0</v>
      </c>
      <c r="K224" s="85">
        <f>K225+K226+K227+K228+K229+K230+K231+K232+K233</f>
        <v>0</v>
      </c>
      <c r="L224" s="85">
        <f>L225+L226+L227+L228+L229+L230+L231+L232+L233</f>
        <v>219</v>
      </c>
      <c r="M224" s="85">
        <f>M225+M226+M227+M228+M229+M230+M231+M232+M233</f>
        <v>0</v>
      </c>
      <c r="N224" s="85">
        <f>N225+N226+N227+N228+N229+N230+N231+N232+N233</f>
        <v>0</v>
      </c>
      <c r="O224" s="85">
        <f>O225+O226+O227+O228+O229+O230+O231+O232+O233</f>
        <v>0</v>
      </c>
      <c r="P224" s="85">
        <f>P225+P226+P227+P228+P229+P230+P231+P232+P233</f>
        <v>0</v>
      </c>
      <c r="Q224" s="85">
        <f>Q225+Q226+Q227+Q228+Q229+Q230+Q231+Q232+Q233</f>
        <v>0</v>
      </c>
      <c r="R224" s="85">
        <f>R225+R226+R227+R228+R229+R230+R231+R232+R233</f>
        <v>0</v>
      </c>
      <c r="S224" s="85">
        <f>S225+S226+S227+S228+S229+S230+S231+S232+S233</f>
        <v>0</v>
      </c>
      <c r="T224" s="85">
        <f>T225+T226+T227+T228+T229+T230+T231+T232+T233</f>
        <v>0</v>
      </c>
      <c r="U224" s="26">
        <f>U225+U226+U227+U228+U229+U230+U231+U232+U233</f>
        <v>0</v>
      </c>
      <c r="V224" s="85">
        <f>V225+V226+V227+V228+V229+V230+V231+V232+V233</f>
        <v>0</v>
      </c>
      <c r="W224" s="85">
        <f>W225+W226+W227+W228+W229+W230+W231+W232+W233</f>
        <v>7991</v>
      </c>
      <c r="X224" s="85">
        <f>X225+X226+X227+X228+X229+X230+X231+X232+X233</f>
        <v>0</v>
      </c>
      <c r="Y224" s="85">
        <f>Y225+Y226+Y227+Y228+Y229+Y230+Y231+Y232+Y233</f>
        <v>0</v>
      </c>
    </row>
    <row r="225" ht="25.5">
      <c r="A225" s="86" t="s">
        <v>418</v>
      </c>
      <c r="B225" s="87" t="s">
        <v>419</v>
      </c>
      <c r="C225" s="88"/>
      <c r="D225" s="89"/>
      <c r="E225" s="88"/>
      <c r="F225" s="89"/>
      <c r="G225" s="88"/>
      <c r="H225" s="88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39"/>
      <c r="V225" s="89"/>
      <c r="W225" s="90">
        <v>5402</v>
      </c>
      <c r="X225" s="89"/>
      <c r="Y225" s="89"/>
    </row>
    <row r="226" ht="25.5">
      <c r="A226" s="86" t="s">
        <v>420</v>
      </c>
      <c r="B226" s="87" t="s">
        <v>422</v>
      </c>
      <c r="C226" s="88"/>
      <c r="D226" s="89"/>
      <c r="E226" s="88"/>
      <c r="F226" s="89"/>
      <c r="G226" s="88"/>
      <c r="H226" s="88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39"/>
      <c r="V226" s="89"/>
      <c r="W226" s="93"/>
      <c r="X226" s="89"/>
      <c r="Y226" s="89"/>
    </row>
    <row r="227" ht="25.5">
      <c r="A227" s="86" t="s">
        <v>421</v>
      </c>
      <c r="B227" s="87" t="s">
        <v>424</v>
      </c>
      <c r="C227" s="88"/>
      <c r="D227" s="89"/>
      <c r="E227" s="88"/>
      <c r="F227" s="89"/>
      <c r="G227" s="88"/>
      <c r="H227" s="88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39"/>
      <c r="V227" s="89"/>
      <c r="W227" s="93"/>
      <c r="X227" s="89"/>
      <c r="Y227" s="89"/>
    </row>
    <row r="228" ht="25.5">
      <c r="A228" s="86" t="s">
        <v>423</v>
      </c>
      <c r="B228" s="87" t="s">
        <v>426</v>
      </c>
      <c r="C228" s="88"/>
      <c r="D228" s="89"/>
      <c r="E228" s="88"/>
      <c r="F228" s="89"/>
      <c r="G228" s="88"/>
      <c r="H228" s="88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39"/>
      <c r="V228" s="89"/>
      <c r="W228" s="93"/>
      <c r="X228" s="89"/>
      <c r="Y228" s="89"/>
    </row>
    <row r="229">
      <c r="A229" s="86" t="s">
        <v>425</v>
      </c>
      <c r="B229" s="87" t="s">
        <v>428</v>
      </c>
      <c r="C229" s="88"/>
      <c r="D229" s="90"/>
      <c r="E229" s="88"/>
      <c r="F229" s="89"/>
      <c r="G229" s="88"/>
      <c r="H229" s="88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39"/>
      <c r="V229" s="95"/>
      <c r="W229" s="96">
        <v>356</v>
      </c>
      <c r="X229" s="97"/>
      <c r="Y229" s="89"/>
    </row>
    <row r="230">
      <c r="A230" s="86" t="s">
        <v>427</v>
      </c>
      <c r="B230" s="87" t="s">
        <v>430</v>
      </c>
      <c r="C230" s="88"/>
      <c r="D230" s="93"/>
      <c r="E230" s="88"/>
      <c r="F230" s="89"/>
      <c r="G230" s="88"/>
      <c r="H230" s="88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39"/>
      <c r="V230" s="95"/>
      <c r="W230" s="96">
        <v>150</v>
      </c>
      <c r="X230" s="97"/>
      <c r="Y230" s="89"/>
    </row>
    <row r="231">
      <c r="A231" s="86" t="s">
        <v>429</v>
      </c>
      <c r="B231" s="87" t="s">
        <v>432</v>
      </c>
      <c r="C231" s="88"/>
      <c r="D231" s="91"/>
      <c r="E231" s="88"/>
      <c r="F231" s="89"/>
      <c r="G231" s="88"/>
      <c r="H231" s="88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39"/>
      <c r="V231" s="89"/>
      <c r="W231" s="91">
        <v>150</v>
      </c>
      <c r="X231" s="89"/>
      <c r="Y231" s="89"/>
    </row>
    <row r="232">
      <c r="A232" s="86" t="s">
        <v>431</v>
      </c>
      <c r="B232" s="87" t="s">
        <v>434</v>
      </c>
      <c r="C232" s="88"/>
      <c r="D232" s="89"/>
      <c r="E232" s="88"/>
      <c r="F232" s="89"/>
      <c r="G232" s="88"/>
      <c r="H232" s="88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39"/>
      <c r="V232" s="89"/>
      <c r="W232" s="89">
        <v>863</v>
      </c>
      <c r="X232" s="89"/>
      <c r="Y232" s="89"/>
    </row>
    <row r="233">
      <c r="A233" s="86" t="s">
        <v>433</v>
      </c>
      <c r="B233" s="87" t="s">
        <v>436</v>
      </c>
      <c r="C233" s="88"/>
      <c r="D233" s="89"/>
      <c r="E233" s="88"/>
      <c r="F233" s="89">
        <v>109</v>
      </c>
      <c r="G233" s="88"/>
      <c r="H233" s="88"/>
      <c r="I233" s="89"/>
      <c r="J233" s="89"/>
      <c r="K233" s="89"/>
      <c r="L233" s="89">
        <v>219</v>
      </c>
      <c r="M233" s="89"/>
      <c r="N233" s="89"/>
      <c r="O233" s="89"/>
      <c r="P233" s="89"/>
      <c r="Q233" s="89"/>
      <c r="R233" s="89"/>
      <c r="S233" s="89"/>
      <c r="T233" s="89"/>
      <c r="U233" s="39"/>
      <c r="V233" s="89"/>
      <c r="W233" s="89">
        <v>1070</v>
      </c>
      <c r="X233" s="89"/>
      <c r="Y233" s="89"/>
    </row>
    <row r="234">
      <c r="A234" s="83">
        <v>30</v>
      </c>
      <c r="B234" s="84" t="s">
        <v>437</v>
      </c>
      <c r="C234" s="85">
        <f>C235+C236+C237+C238+C239+C240+C241+C242+C243</f>
        <v>0</v>
      </c>
      <c r="D234" s="85">
        <f>D235+D236+D237+D238+D239+D240+D241+D242+D243</f>
        <v>4446</v>
      </c>
      <c r="E234" s="85">
        <f>E235+E236+E237+E238+E239+E240+E241+E242+E243</f>
        <v>0</v>
      </c>
      <c r="F234" s="85">
        <f>F235+F236+F237+F238+F239+F240+F241+F242+F243</f>
        <v>0</v>
      </c>
      <c r="G234" s="85">
        <f>G235+G236+G237+G238+G239+G240+G241+G242+G243</f>
        <v>0</v>
      </c>
      <c r="H234" s="85">
        <f>H235+H236+H237+H238+H239+H240+H241+H242+H243</f>
        <v>0</v>
      </c>
      <c r="I234" s="85">
        <f>I235+I236+I237+I238+I239+I240+I241+I242+I243</f>
        <v>0</v>
      </c>
      <c r="J234" s="85">
        <f>J235+J236+J237+J238+J239+J240+J241+J242+J243</f>
        <v>0</v>
      </c>
      <c r="K234" s="85">
        <f>K235+K236+K237+K238+K239+K240+K241+K242+K243</f>
        <v>0</v>
      </c>
      <c r="L234" s="85">
        <f>L235+L236+L237+L238+L239+L240+L241+L242+L243</f>
        <v>0</v>
      </c>
      <c r="M234" s="85">
        <f>M235+M236+M237+M238+M239+M240+M241+M242+M243</f>
        <v>0</v>
      </c>
      <c r="N234" s="85">
        <f>N235+N236+N237+N238+N239+N240+N241+N242+N243</f>
        <v>0</v>
      </c>
      <c r="O234" s="85">
        <f>O235+O236+O237+O238+O239+O240+O241+O242+O243</f>
        <v>0</v>
      </c>
      <c r="P234" s="85">
        <f>P235+P236+P237+P238+P239+P240+P241+P242+P243</f>
        <v>0</v>
      </c>
      <c r="Q234" s="85">
        <f>Q235+Q236+Q237+Q238+Q239+Q240+Q241+Q242+Q243</f>
        <v>0</v>
      </c>
      <c r="R234" s="85">
        <f>R235+R236+R237+R238+R239+R240+R241+R242+R243</f>
        <v>0</v>
      </c>
      <c r="S234" s="85">
        <f>S235+S236+S237+S238+S239+S240+S241+S242+S243</f>
        <v>0</v>
      </c>
      <c r="T234" s="85">
        <f>T235+T236+T237+T238+T239+T240+T241+T242+T243</f>
        <v>0</v>
      </c>
      <c r="U234" s="26">
        <f>U235+U236+U237+U238+U239+U240+U241+U242+U243</f>
        <v>0</v>
      </c>
      <c r="V234" s="85">
        <f>V235+V236+V237+V238+V239+V240+V241+V242+V243</f>
        <v>0</v>
      </c>
      <c r="W234" s="85">
        <f>W235+W236+W237+W238+W239+W240+W241+W242+W243</f>
        <v>5516</v>
      </c>
      <c r="X234" s="85">
        <f>X235+X236+X237+X238+X239+X240+X241+X242+X243</f>
        <v>0</v>
      </c>
      <c r="Y234" s="85">
        <f>Y235+Y236+Y237+Y238+Y239+Y240+Y241+Y242+Y243</f>
        <v>1600</v>
      </c>
    </row>
    <row r="235" ht="25.5">
      <c r="A235" s="86" t="s">
        <v>438</v>
      </c>
      <c r="B235" s="87" t="s">
        <v>108</v>
      </c>
      <c r="C235" s="88"/>
      <c r="D235" s="89"/>
      <c r="E235" s="88"/>
      <c r="F235" s="89"/>
      <c r="G235" s="88"/>
      <c r="H235" s="88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39"/>
      <c r="V235" s="89"/>
      <c r="W235" s="90"/>
      <c r="X235" s="89"/>
      <c r="Y235" s="89"/>
    </row>
    <row r="236" ht="25.5">
      <c r="A236" s="86" t="s">
        <v>439</v>
      </c>
      <c r="B236" s="87" t="s">
        <v>129</v>
      </c>
      <c r="C236" s="88"/>
      <c r="D236" s="89"/>
      <c r="E236" s="88"/>
      <c r="F236" s="89"/>
      <c r="G236" s="88"/>
      <c r="H236" s="88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39"/>
      <c r="V236" s="89"/>
      <c r="W236" s="93"/>
      <c r="X236" s="89"/>
      <c r="Y236" s="89"/>
    </row>
    <row r="237" ht="25.5">
      <c r="A237" s="86" t="s">
        <v>440</v>
      </c>
      <c r="B237" s="87" t="s">
        <v>185</v>
      </c>
      <c r="C237" s="88"/>
      <c r="D237" s="89"/>
      <c r="E237" s="88"/>
      <c r="F237" s="89"/>
      <c r="G237" s="88"/>
      <c r="H237" s="88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39"/>
      <c r="V237" s="89"/>
      <c r="W237" s="91"/>
      <c r="X237" s="89"/>
      <c r="Y237" s="89"/>
    </row>
    <row r="238">
      <c r="A238" s="86" t="s">
        <v>441</v>
      </c>
      <c r="B238" s="87" t="s">
        <v>442</v>
      </c>
      <c r="C238" s="88"/>
      <c r="D238" s="89"/>
      <c r="E238" s="88"/>
      <c r="F238" s="89"/>
      <c r="G238" s="88"/>
      <c r="H238" s="88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39"/>
      <c r="V238" s="89"/>
      <c r="W238" s="89">
        <v>358</v>
      </c>
      <c r="X238" s="89"/>
      <c r="Y238" s="89"/>
    </row>
    <row r="239">
      <c r="A239" s="86" t="s">
        <v>443</v>
      </c>
      <c r="B239" s="87" t="s">
        <v>444</v>
      </c>
      <c r="C239" s="88"/>
      <c r="D239" s="89">
        <v>3468</v>
      </c>
      <c r="E239" s="88"/>
      <c r="F239" s="89"/>
      <c r="G239" s="88"/>
      <c r="H239" s="88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39"/>
      <c r="V239" s="89"/>
      <c r="W239" s="89">
        <v>3408</v>
      </c>
      <c r="X239" s="89"/>
      <c r="Y239" s="89"/>
    </row>
    <row r="240">
      <c r="A240" s="86" t="s">
        <v>445</v>
      </c>
      <c r="B240" s="87" t="s">
        <v>446</v>
      </c>
      <c r="C240" s="88"/>
      <c r="D240" s="89"/>
      <c r="E240" s="88"/>
      <c r="F240" s="89"/>
      <c r="G240" s="88"/>
      <c r="H240" s="88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39"/>
      <c r="V240" s="89"/>
      <c r="W240" s="90">
        <v>68</v>
      </c>
      <c r="X240" s="89"/>
      <c r="Y240" s="89"/>
    </row>
    <row r="241">
      <c r="A241" s="86" t="s">
        <v>447</v>
      </c>
      <c r="B241" s="87" t="s">
        <v>448</v>
      </c>
      <c r="C241" s="88"/>
      <c r="D241" s="89"/>
      <c r="E241" s="88"/>
      <c r="F241" s="89"/>
      <c r="G241" s="88"/>
      <c r="H241" s="88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39"/>
      <c r="V241" s="89"/>
      <c r="W241" s="91">
        <v>174</v>
      </c>
      <c r="X241" s="89"/>
      <c r="Y241" s="89"/>
    </row>
    <row r="242">
      <c r="A242" s="86" t="s">
        <v>449</v>
      </c>
      <c r="B242" s="87" t="s">
        <v>450</v>
      </c>
      <c r="C242" s="88"/>
      <c r="D242" s="89">
        <v>978</v>
      </c>
      <c r="E242" s="88"/>
      <c r="F242" s="89"/>
      <c r="G242" s="88"/>
      <c r="H242" s="88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39"/>
      <c r="V242" s="89"/>
      <c r="W242" s="89">
        <v>1337</v>
      </c>
      <c r="X242" s="89"/>
      <c r="Y242" s="89">
        <v>1600</v>
      </c>
    </row>
    <row r="243">
      <c r="A243" s="86" t="s">
        <v>451</v>
      </c>
      <c r="B243" s="87" t="s">
        <v>452</v>
      </c>
      <c r="C243" s="88"/>
      <c r="D243" s="89"/>
      <c r="E243" s="88"/>
      <c r="F243" s="89"/>
      <c r="G243" s="88"/>
      <c r="H243" s="88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39"/>
      <c r="V243" s="89"/>
      <c r="W243" s="89">
        <v>171</v>
      </c>
      <c r="X243" s="89"/>
      <c r="Y243" s="89"/>
    </row>
    <row r="244" s="23" customFormat="1" ht="14.25">
      <c r="A244" s="98" t="s">
        <v>453</v>
      </c>
      <c r="B244" s="99"/>
      <c r="C244" s="100">
        <f>SUM(C6:C243)/2</f>
        <v>0</v>
      </c>
      <c r="D244" s="100">
        <f>SUM(D6:D243)/2</f>
        <v>13008</v>
      </c>
      <c r="E244" s="100">
        <f>SUM(E6:E243)/2</f>
        <v>0</v>
      </c>
      <c r="F244" s="100">
        <f>SUM(F6:F243)/2</f>
        <v>6154</v>
      </c>
      <c r="G244" s="100">
        <f>SUM(G6:G243)/2</f>
        <v>0</v>
      </c>
      <c r="H244" s="100">
        <f>SUM(H6:H243)/2</f>
        <v>102</v>
      </c>
      <c r="I244" s="100">
        <f>SUM(I6:I243)/2</f>
        <v>125</v>
      </c>
      <c r="J244" s="100">
        <f>SUM(J6:J243)/2</f>
        <v>0</v>
      </c>
      <c r="K244" s="100">
        <f>SUM(K6:K243)/2</f>
        <v>0</v>
      </c>
      <c r="L244" s="100">
        <f>SUM(L6:L243)/2</f>
        <v>823</v>
      </c>
      <c r="M244" s="100">
        <f>SUM(M6:M243)/2</f>
        <v>0</v>
      </c>
      <c r="N244" s="100">
        <f>SUM(N6:N243)/2</f>
        <v>0</v>
      </c>
      <c r="O244" s="100">
        <f>SUM(O6:O243)/2</f>
        <v>0</v>
      </c>
      <c r="P244" s="100">
        <f>SUM(P6:P243)/2</f>
        <v>345</v>
      </c>
      <c r="Q244" s="100">
        <f>SUM(Q6:Q243)/2</f>
        <v>0</v>
      </c>
      <c r="R244" s="100">
        <f>SUM(R6:R243)/2</f>
        <v>422</v>
      </c>
      <c r="S244" s="100">
        <f>SUM(S6:S243)/2</f>
        <v>517</v>
      </c>
      <c r="T244" s="100">
        <f>SUM(T6:T243)/2</f>
        <v>0</v>
      </c>
      <c r="U244" s="72">
        <f>SUM(U6:U243)/2</f>
        <v>0</v>
      </c>
      <c r="V244" s="100">
        <f>SUM(V6:V243)/2</f>
        <v>422</v>
      </c>
      <c r="W244" s="100">
        <f>SUM(W6:W243)/2</f>
        <v>473629</v>
      </c>
      <c r="X244" s="100">
        <f>SUM(X6:X243)/2</f>
        <v>0</v>
      </c>
      <c r="Y244" s="100">
        <f>SUM(Y6:Y243)/2</f>
        <v>37208</v>
      </c>
    </row>
    <row r="246" ht="5.25" customHeight="1"/>
    <row r="247" hidden="1">
      <c r="C247" s="1"/>
      <c r="D247" s="1"/>
      <c r="E247" s="1"/>
      <c r="F247" s="1"/>
      <c r="G247" s="77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3"/>
      <c r="V247" s="1"/>
      <c r="W247" s="1"/>
      <c r="X247" s="1"/>
      <c r="Y247" s="1"/>
    </row>
    <row r="248" ht="14.25">
      <c r="C248" s="1"/>
      <c r="D248" s="1"/>
      <c r="E248" s="1"/>
      <c r="F248" s="1"/>
      <c r="G248" s="7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3"/>
      <c r="V248" s="1"/>
      <c r="W248" s="1"/>
      <c r="X248" s="1"/>
      <c r="Y248" s="1"/>
    </row>
  </sheetData>
  <mergeCells count="48">
    <mergeCell ref="A2:A3"/>
    <mergeCell ref="B2:B3"/>
    <mergeCell ref="C2:Y2"/>
    <mergeCell ref="A5:B5"/>
    <mergeCell ref="W7:W8"/>
    <mergeCell ref="W9:W10"/>
    <mergeCell ref="Y9:Y10"/>
    <mergeCell ref="D18:D20"/>
    <mergeCell ref="W18:W20"/>
    <mergeCell ref="D28:D29"/>
    <mergeCell ref="W28:W29"/>
    <mergeCell ref="W31:W32"/>
    <mergeCell ref="W46:W47"/>
    <mergeCell ref="W58:W59"/>
    <mergeCell ref="W60:W61"/>
    <mergeCell ref="W70:W71"/>
    <mergeCell ref="D77:D80"/>
    <mergeCell ref="W77:W80"/>
    <mergeCell ref="Y77:Y80"/>
    <mergeCell ref="W86:W90"/>
    <mergeCell ref="D95:D96"/>
    <mergeCell ref="W95:W96"/>
    <mergeCell ref="D104:D105"/>
    <mergeCell ref="F104:F105"/>
    <mergeCell ref="W104:W105"/>
    <mergeCell ref="Y104:Y105"/>
    <mergeCell ref="W112:W113"/>
    <mergeCell ref="W114:W115"/>
    <mergeCell ref="Y114:Y115"/>
    <mergeCell ref="L125:L126"/>
    <mergeCell ref="W125:W126"/>
    <mergeCell ref="Y125:Y126"/>
    <mergeCell ref="W127:W129"/>
    <mergeCell ref="F143:F145"/>
    <mergeCell ref="D174:D175"/>
    <mergeCell ref="W174:W175"/>
    <mergeCell ref="W186:W187"/>
    <mergeCell ref="W188:W189"/>
    <mergeCell ref="W202:W203"/>
    <mergeCell ref="W205:W206"/>
    <mergeCell ref="D210:D211"/>
    <mergeCell ref="W210:W211"/>
    <mergeCell ref="W214:W215"/>
    <mergeCell ref="Y214:Y215"/>
    <mergeCell ref="W225:W228"/>
    <mergeCell ref="D229:D231"/>
    <mergeCell ref="W235:W237"/>
    <mergeCell ref="A244:B244"/>
  </mergeCells>
  <printOptions headings="0" gridLines="0"/>
  <pageMargins left="0.69999999999999996" right="0.69999999999999996" top="0.75" bottom="0.75" header="0.29999999999999999" footer="0.29999999999999999"/>
  <pageSetup paperSize="9" scale="37" fitToWidth="1" fitToHeight="0" pageOrder="downThenOver" orientation="landscape" usePrinterDefaults="1" blackAndWhite="0" draft="0" cellComments="none" useFirstPageNumber="0" errors="displayed" horizontalDpi="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C1" zoomScale="70" workbookViewId="0">
      <pane ySplit="6" topLeftCell="A7" activePane="bottomLeft" state="frozen"/>
      <selection activeCell="A1" activeCellId="0" sqref="A1:S1"/>
    </sheetView>
  </sheetViews>
  <sheetFormatPr defaultRowHeight="14.25"/>
  <cols>
    <col customWidth="1" min="1" max="1" style="77" width="7.7109375"/>
    <col customWidth="1" min="2" max="2" style="1" width="41.140625"/>
    <col customWidth="1" min="3" max="3" style="1" width="10.8515625"/>
    <col customWidth="1" min="4" max="4" style="1" width="8.421875"/>
    <col customWidth="1" min="5" max="5" style="1" width="7.57421875"/>
    <col customWidth="1" min="6" max="6" style="1" width="8.421875"/>
    <col customWidth="1" min="7" max="7" style="77" width="9.8515625"/>
    <col customWidth="1" min="8" max="8" style="1" width="8.8515625"/>
    <col customWidth="1" min="9" max="9" style="1" width="9.7109375"/>
    <col customWidth="1" min="10" max="10" style="1" width="10.28125"/>
    <col customWidth="1" min="11" max="11" style="1" width="9.7109375"/>
    <col customWidth="1" min="12" max="12" style="1" width="10.00390625"/>
    <col customWidth="1" min="13" max="13" style="1" width="10.7109375"/>
    <col min="14" max="14" style="1" width="9.140625"/>
    <col customWidth="1" min="15" max="15" style="1" width="9.8515625"/>
    <col customWidth="1" min="16" max="16" style="1" width="10.28125"/>
    <col customWidth="1" min="17" max="17" style="1" width="9.57421875"/>
    <col customWidth="1" min="18" max="18" style="1" width="8.140625"/>
    <col customWidth="1" min="19" max="19" style="1" width="10.7109375"/>
    <col customWidth="1" min="20" max="20" style="1" width="11.57421875"/>
    <col min="21" max="21" style="1" width="9.140625"/>
    <col customWidth="1" min="22" max="22" style="1" width="11.28515625"/>
    <col customWidth="1" min="23" max="23" style="1" width="8.7109375"/>
    <col customWidth="1" min="24" max="24" style="1" width="8.57421875"/>
    <col min="25" max="16384" style="1" width="9.140625"/>
  </cols>
  <sheetData>
    <row r="1" ht="14.25">
      <c r="A1" s="77"/>
      <c r="B1" s="1"/>
      <c r="C1" s="1"/>
      <c r="D1" s="1"/>
      <c r="E1" s="1"/>
      <c r="F1" s="1"/>
      <c r="G1" s="7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4.25">
      <c r="A2" s="77"/>
      <c r="B2" s="1"/>
      <c r="C2" s="1"/>
      <c r="D2" s="1"/>
      <c r="E2" s="1"/>
      <c r="F2" s="1"/>
      <c r="G2" s="7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25.5" customHeight="1">
      <c r="A3" s="78" t="s">
        <v>4</v>
      </c>
      <c r="B3" s="78" t="s">
        <v>5</v>
      </c>
      <c r="C3" s="101" t="s">
        <v>6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ht="66" customHeight="1">
      <c r="A4" s="78"/>
      <c r="B4" s="102"/>
      <c r="C4" s="79" t="s">
        <v>490</v>
      </c>
      <c r="D4" s="79" t="s">
        <v>491</v>
      </c>
      <c r="E4" s="79" t="s">
        <v>492</v>
      </c>
      <c r="F4" s="79" t="s">
        <v>493</v>
      </c>
      <c r="G4" s="79" t="s">
        <v>494</v>
      </c>
      <c r="H4" s="79" t="s">
        <v>495</v>
      </c>
      <c r="I4" s="79" t="s">
        <v>496</v>
      </c>
      <c r="J4" s="79" t="s">
        <v>497</v>
      </c>
      <c r="K4" s="79" t="s">
        <v>498</v>
      </c>
      <c r="L4" s="79" t="s">
        <v>499</v>
      </c>
      <c r="M4" s="79" t="s">
        <v>500</v>
      </c>
      <c r="N4" s="79" t="s">
        <v>501</v>
      </c>
      <c r="O4" s="79" t="s">
        <v>502</v>
      </c>
      <c r="P4" s="79" t="s">
        <v>503</v>
      </c>
      <c r="Q4" s="79" t="s">
        <v>504</v>
      </c>
      <c r="R4" s="79" t="s">
        <v>505</v>
      </c>
      <c r="S4" s="79" t="s">
        <v>506</v>
      </c>
      <c r="T4" s="79" t="s">
        <v>507</v>
      </c>
      <c r="U4" s="79" t="s">
        <v>508</v>
      </c>
      <c r="V4" s="79" t="s">
        <v>509</v>
      </c>
      <c r="W4" s="79" t="s">
        <v>510</v>
      </c>
      <c r="X4" s="79" t="s">
        <v>511</v>
      </c>
    </row>
    <row r="5">
      <c r="A5" s="80">
        <v>1</v>
      </c>
      <c r="B5" s="103">
        <v>2</v>
      </c>
      <c r="C5" s="80">
        <v>49</v>
      </c>
      <c r="D5" s="80">
        <v>50</v>
      </c>
      <c r="E5" s="80">
        <v>51</v>
      </c>
      <c r="F5" s="80">
        <v>52</v>
      </c>
      <c r="G5" s="80">
        <v>53</v>
      </c>
      <c r="H5" s="80">
        <v>54</v>
      </c>
      <c r="I5" s="80">
        <v>55</v>
      </c>
      <c r="J5" s="80">
        <v>56</v>
      </c>
      <c r="K5" s="80">
        <v>57</v>
      </c>
      <c r="L5" s="80">
        <v>58</v>
      </c>
      <c r="M5" s="80">
        <v>59</v>
      </c>
      <c r="N5" s="80">
        <v>60</v>
      </c>
      <c r="O5" s="80">
        <v>61</v>
      </c>
      <c r="P5" s="80">
        <v>62</v>
      </c>
      <c r="Q5" s="80">
        <v>63</v>
      </c>
      <c r="R5" s="80">
        <v>64</v>
      </c>
      <c r="S5" s="80">
        <v>65</v>
      </c>
      <c r="T5" s="80">
        <v>66</v>
      </c>
      <c r="U5" s="80">
        <v>67</v>
      </c>
      <c r="V5" s="80">
        <v>68</v>
      </c>
      <c r="W5" s="80">
        <v>69</v>
      </c>
      <c r="X5" s="80">
        <v>70</v>
      </c>
    </row>
    <row r="6" ht="30" customHeight="1">
      <c r="A6" s="81" t="s">
        <v>30</v>
      </c>
      <c r="B6" s="104"/>
      <c r="C6" s="82">
        <f>C7+C13+C17+C28+C37+C46+C58+C67+C74+C86+C103+C112+C119+C124+C135+C138+C147+C154+C158+C163+C171+C174+C182+C184+C193+C202+C210+C220+C225+C235</f>
        <v>29003</v>
      </c>
      <c r="D6" s="82">
        <f>D7+D13+D17+D28+D37+D46+D58+D67+D74+D86+D103+D112+D119+D124+D135+D138+D147+D154+D158+D163+D171+D174+D182+D184+D193+D202+D210+D220+D225+D235</f>
        <v>145950</v>
      </c>
      <c r="E6" s="82">
        <f>E7+E13+E17+E28+E37+E46+E58+E67+E74+E86+E103+E112+E119+E124+E135+E138+E147+E154+E158+E163+E171+E174+E182+E184+E193+E202+E210+E220+E225+E235</f>
        <v>0</v>
      </c>
      <c r="F6" s="82">
        <f>F7+F13+F17+F28+F37+F46+F58+F67+F74+F86+F103+F112+F119+F124+F135+F138+F147+F154+F158+F163+F171+F174+F182+F184+F193+F202+F210+F220+F225+F235</f>
        <v>0</v>
      </c>
      <c r="G6" s="82">
        <f>G7+G13+G17+G28+G37+G46+G58+G67+G74+G86+G103+G112+G119+G124+G135+G138+G147+G154+G158+G163+G171+G174+G182+G184+G193+G202+G210+G220+G225+G235</f>
        <v>10393</v>
      </c>
      <c r="H6" s="82">
        <f>H7+H13+H17+H28+H37+H46+H58+H67+H74+H86+H103+H112+H119+H124+H135+H138+H147+H154+H158+H163+H171+H174+H182+H184+H193+H202+H210+H220+H225+H235</f>
        <v>281232</v>
      </c>
      <c r="I6" s="82">
        <f>I7+I13+I17+I28+I37+I46+I58+I67+I74+I86+I103+I112+I119+I124+I135+I138+I147+I154+I158+I163+I171+I174+I182+I184+I193+I202+I210+I220+I225+I235</f>
        <v>64674</v>
      </c>
      <c r="J6" s="82">
        <f>J7+J13+J17+J28+J37+J46+J58+J67+J74+J86+J103+J112+J119+J124+J135+J138+J147+J154+J158+J163+J171+J174+J182+J184+J193+J202+J210+J220+J225+J235</f>
        <v>69457</v>
      </c>
      <c r="K6" s="82">
        <f>K7+K13+K17+K28+K37+K46+K58+K67+K74+K86+K103+K112+K119+K124+K135+K138+K147+K154+K158+K163+K171+K174+K182+K184+K193+K202+K210+K220+K225+K235</f>
        <v>101297</v>
      </c>
      <c r="L6" s="82">
        <f>L7+L13+L17+L28+L37+L46+L58+L67+L74+L86+L103+L112+L119+L124+L135+L138+L147+L154+L158+L163+L171+L174+L182+L184+L193+L202+L210+L220+L225+L235</f>
        <v>0</v>
      </c>
      <c r="M6" s="82">
        <f>M7+M13+M17+M28+M37+M46+M58+M67+M74+M86+M103+M112+M119+M124+M135+M138+M147+M154+M158+M163+M171+M174+M182+M184+M193+M202+M210+M220+M225+M235</f>
        <v>0</v>
      </c>
      <c r="N6" s="82">
        <f>N7+N13+N17+N28+N37+N46+N58+N67+N74+N86+N103+N112+N119+N124+N135+N138+N147+N154+N158+N163+N171+N174+N182+N184+N193+N202+N210+N220+N225+N235</f>
        <v>0</v>
      </c>
      <c r="O6" s="82">
        <f>O7+O13+O17+O28+O37+O46+O58+O67+O74+O86+O103+O112+O119+O124+O135+O138+O147+O154+O158+O163+O171+O174+O182+O184+O193+O202+O210+O220+O225+O235</f>
        <v>0</v>
      </c>
      <c r="P6" s="82">
        <f>P7+P13+P17+P28+P37+P46+P58+P67+P74+P86+P103+P112+P119+P124+P135+P138+P147+P154+P158+P163+P171+P174+P182+P184+P193+P202+P210+P220+P225+P235</f>
        <v>34026</v>
      </c>
      <c r="Q6" s="82">
        <f>Q7+Q13+Q17+Q28+Q37+Q46+Q58+Q67+Q74+Q86+Q103+Q112+Q119+Q124+Q135+Q138+Q147+Q154+Q158+Q163+Q171+Q174+Q182+Q184+Q193+Q202+Q210+Q220+Q225+Q235</f>
        <v>14384</v>
      </c>
      <c r="R6" s="82">
        <f>R7+R13+R17+R28+R37+R46+R58+R67+R74+R86+R103+R112+R119+R124+R135+R138+R147+R154+R158+R163+R171+R174+R182+R184+R193+R202+R210+R220+R225+R235</f>
        <v>0</v>
      </c>
      <c r="S6" s="82">
        <f>S7+S13+S17+S28+S37+S46+S58+S67+S74+S86+S103+S112+S119+S124+S135+S138+S147+S154+S158+S163+S171+S174+S182+S184+S193+S202+S210+S220+S225+S235</f>
        <v>73647</v>
      </c>
      <c r="T6" s="82">
        <f>T7+T13+T17+T28+T37+T46+T58+T67+T74+T86+T103+T112+T119+T124+T135+T138+T147+T154+T158+T163+T171+T174+T182+T184+T193+T202+T210+T220+T225+T235</f>
        <v>334541</v>
      </c>
      <c r="U6" s="82">
        <f>U7+U13+U17+U28+U37+U46+U58+U67+U74+U86+U103+U112+U119+U124+U135+U138+U147+U154+U158+U163+U171+U174+U182+U184+U193+U202+U210+U220+U225+U235</f>
        <v>46295</v>
      </c>
      <c r="V6" s="82">
        <f>V7+V13+V17+V28+V37+V46+V58+V67+V74+V86+V103+V112+V119+V124+V135+V138+V147+V154+V158+V163+V171+V174+V182+V184+V193+V202+V210+V220+V225+V235</f>
        <v>8339</v>
      </c>
      <c r="W6" s="82">
        <f>W7+W13+W17+W28+W37+W46+W58+W67+W74+W86+W103+W112+W119+W124+W135+W138+W147+W154+W158+W163+W171+W174+W182+W184+W193+W202+W210+W220+W225+W235</f>
        <v>154</v>
      </c>
      <c r="X6" s="82">
        <f>X7+X13+X17+X28+X37+X46+X58+X67+X74+X86+X103+X112+X119+X124+X135+X138+X147+X154+X158+X163+X171+X174+X182+X184+X193+X202+X210+X220+X225+X235</f>
        <v>190</v>
      </c>
    </row>
    <row r="7">
      <c r="A7" s="83">
        <v>1</v>
      </c>
      <c r="B7" s="105" t="s">
        <v>31</v>
      </c>
      <c r="C7" s="85">
        <f>C8+C9+C10+C12</f>
        <v>1310</v>
      </c>
      <c r="D7" s="85">
        <f>D8+D9+D10+D12</f>
        <v>19618</v>
      </c>
      <c r="E7" s="85">
        <f>E8+E9+E10+E12</f>
        <v>0</v>
      </c>
      <c r="F7" s="85">
        <f>F8+F9+F10+F12</f>
        <v>0</v>
      </c>
      <c r="G7" s="85">
        <f>G8+G9+G10+G12</f>
        <v>0</v>
      </c>
      <c r="H7" s="85">
        <f>H8+H9+H10+H12</f>
        <v>27923</v>
      </c>
      <c r="I7" s="85">
        <f>I8+I9+I10+I12</f>
        <v>18869</v>
      </c>
      <c r="J7" s="85">
        <f>J8+J9+J10+J12</f>
        <v>11985</v>
      </c>
      <c r="K7" s="85">
        <f>K8+K9+K10+K12</f>
        <v>12699</v>
      </c>
      <c r="L7" s="85">
        <f>L8+L9+L10+L12</f>
        <v>0</v>
      </c>
      <c r="M7" s="85">
        <f>M8+M9+M10+M12</f>
        <v>0</v>
      </c>
      <c r="N7" s="85">
        <f>N8+N9+N10+N12</f>
        <v>0</v>
      </c>
      <c r="O7" s="85">
        <f>O8+O9+O10+O12</f>
        <v>0</v>
      </c>
      <c r="P7" s="85">
        <f>P8+P9+P10+P12</f>
        <v>2872</v>
      </c>
      <c r="Q7" s="85">
        <f>Q8+Q9+Q10+Q12</f>
        <v>0</v>
      </c>
      <c r="R7" s="85">
        <f>R8+R9+R10+R12</f>
        <v>0</v>
      </c>
      <c r="S7" s="85">
        <f>S8+S9+S10+S12</f>
        <v>16498</v>
      </c>
      <c r="T7" s="85">
        <f>T8+T9+T10+T12</f>
        <v>85584</v>
      </c>
      <c r="U7" s="85">
        <f>U8+U9+U10+U12</f>
        <v>1965</v>
      </c>
      <c r="V7" s="85">
        <f>V8+V9+V10+V12</f>
        <v>0</v>
      </c>
      <c r="W7" s="85">
        <f>W8+W9+W10+W12</f>
        <v>0</v>
      </c>
      <c r="X7" s="85">
        <f>X8+X9+X10+X12</f>
        <v>0</v>
      </c>
    </row>
    <row r="8" ht="24">
      <c r="A8" s="86" t="s">
        <v>32</v>
      </c>
      <c r="B8" s="106" t="s">
        <v>33</v>
      </c>
      <c r="C8" s="107">
        <v>1000</v>
      </c>
      <c r="D8" s="101">
        <v>7565</v>
      </c>
      <c r="E8" s="88"/>
      <c r="F8" s="78"/>
      <c r="G8" s="88"/>
      <c r="H8" s="8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9"/>
      <c r="U8" s="89"/>
      <c r="V8" s="89"/>
      <c r="W8" s="89"/>
      <c r="X8" s="89"/>
    </row>
    <row r="9" ht="24">
      <c r="A9" s="86" t="s">
        <v>34</v>
      </c>
      <c r="B9" s="106" t="s">
        <v>35</v>
      </c>
      <c r="C9" s="108"/>
      <c r="D9" s="109"/>
      <c r="E9" s="88"/>
      <c r="F9" s="78"/>
      <c r="G9" s="88"/>
      <c r="H9" s="8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89"/>
      <c r="U9" s="89"/>
      <c r="V9" s="89"/>
      <c r="W9" s="89"/>
      <c r="X9" s="89"/>
    </row>
    <row r="10">
      <c r="A10" s="86" t="s">
        <v>36</v>
      </c>
      <c r="B10" s="106" t="s">
        <v>37</v>
      </c>
      <c r="C10" s="107">
        <v>290</v>
      </c>
      <c r="D10" s="90">
        <v>11943</v>
      </c>
      <c r="E10" s="88"/>
      <c r="F10" s="89"/>
      <c r="G10" s="88"/>
      <c r="H10" s="107">
        <v>27363</v>
      </c>
      <c r="I10" s="90">
        <v>18594</v>
      </c>
      <c r="J10" s="90">
        <v>11640</v>
      </c>
      <c r="K10" s="90">
        <v>12699</v>
      </c>
      <c r="L10" s="89"/>
      <c r="M10" s="89"/>
      <c r="N10" s="89"/>
      <c r="O10" s="89"/>
      <c r="P10" s="90">
        <v>2872</v>
      </c>
      <c r="Q10" s="89"/>
      <c r="R10" s="89"/>
      <c r="S10" s="90">
        <v>16478</v>
      </c>
      <c r="T10" s="90">
        <v>85564</v>
      </c>
      <c r="U10" s="90">
        <v>1965</v>
      </c>
      <c r="V10" s="89"/>
      <c r="W10" s="89"/>
      <c r="X10" s="89"/>
    </row>
    <row r="11">
      <c r="A11" s="86" t="s">
        <v>38</v>
      </c>
      <c r="B11" s="106" t="s">
        <v>39</v>
      </c>
      <c r="C11" s="108"/>
      <c r="D11" s="91"/>
      <c r="E11" s="88"/>
      <c r="F11" s="89"/>
      <c r="G11" s="88"/>
      <c r="H11" s="108"/>
      <c r="I11" s="91"/>
      <c r="J11" s="91"/>
      <c r="K11" s="91"/>
      <c r="L11" s="89"/>
      <c r="M11" s="89"/>
      <c r="N11" s="89"/>
      <c r="O11" s="89"/>
      <c r="P11" s="91"/>
      <c r="Q11" s="89"/>
      <c r="R11" s="89"/>
      <c r="S11" s="91"/>
      <c r="T11" s="91"/>
      <c r="U11" s="91"/>
      <c r="V11" s="89"/>
      <c r="W11" s="89"/>
      <c r="X11" s="89"/>
    </row>
    <row r="12" ht="24">
      <c r="A12" s="86" t="s">
        <v>40</v>
      </c>
      <c r="B12" s="106" t="s">
        <v>41</v>
      </c>
      <c r="C12" s="88">
        <v>20</v>
      </c>
      <c r="D12" s="89">
        <v>110</v>
      </c>
      <c r="E12" s="88"/>
      <c r="F12" s="89"/>
      <c r="G12" s="88"/>
      <c r="H12" s="88">
        <v>560</v>
      </c>
      <c r="I12" s="89">
        <v>275</v>
      </c>
      <c r="J12" s="89">
        <v>345</v>
      </c>
      <c r="K12" s="89"/>
      <c r="L12" s="89"/>
      <c r="M12" s="89"/>
      <c r="N12" s="89"/>
      <c r="O12" s="89"/>
      <c r="P12" s="89"/>
      <c r="Q12" s="89"/>
      <c r="R12" s="89"/>
      <c r="S12" s="89">
        <v>20</v>
      </c>
      <c r="T12" s="89">
        <v>20</v>
      </c>
      <c r="U12" s="89"/>
      <c r="V12" s="89"/>
      <c r="W12" s="89"/>
      <c r="X12" s="89"/>
    </row>
    <row r="13">
      <c r="A13" s="83">
        <v>2</v>
      </c>
      <c r="B13" s="105" t="s">
        <v>42</v>
      </c>
      <c r="C13" s="85">
        <f>C14+C15+C16</f>
        <v>725</v>
      </c>
      <c r="D13" s="85">
        <f>D14+D15+D16</f>
        <v>4405</v>
      </c>
      <c r="E13" s="85">
        <f>E14+E15+E16</f>
        <v>0</v>
      </c>
      <c r="F13" s="85">
        <f>F14+F15+F16</f>
        <v>0</v>
      </c>
      <c r="G13" s="85">
        <f>G14+G15+G16</f>
        <v>0</v>
      </c>
      <c r="H13" s="85">
        <f>H14+H15+H16</f>
        <v>4074</v>
      </c>
      <c r="I13" s="85">
        <f>I14+I15+I16</f>
        <v>3024</v>
      </c>
      <c r="J13" s="85">
        <f>J14+J15+J16</f>
        <v>2682</v>
      </c>
      <c r="K13" s="85">
        <f>K14+K15+K16</f>
        <v>5840</v>
      </c>
      <c r="L13" s="85">
        <f>L14+L15+L16</f>
        <v>0</v>
      </c>
      <c r="M13" s="85">
        <f>M14+M15+M16</f>
        <v>0</v>
      </c>
      <c r="N13" s="85">
        <f>N14+N15+N16</f>
        <v>0</v>
      </c>
      <c r="O13" s="85">
        <f>O14+O15+O16</f>
        <v>0</v>
      </c>
      <c r="P13" s="85">
        <f>P14+P15+P16</f>
        <v>3547</v>
      </c>
      <c r="Q13" s="85">
        <f>Q14+Q15+Q16</f>
        <v>1890</v>
      </c>
      <c r="R13" s="85">
        <f>R14+R15+R16</f>
        <v>0</v>
      </c>
      <c r="S13" s="85">
        <f>S14+S15+S16</f>
        <v>3277</v>
      </c>
      <c r="T13" s="85">
        <f>T14+T15+T16</f>
        <v>4129</v>
      </c>
      <c r="U13" s="85">
        <f>U14+U15+U16</f>
        <v>2700</v>
      </c>
      <c r="V13" s="85">
        <f>V14+V15+V16</f>
        <v>2966</v>
      </c>
      <c r="W13" s="85">
        <f>W14+W15+W16</f>
        <v>0</v>
      </c>
      <c r="X13" s="85">
        <f>X14+X15+X16</f>
        <v>0</v>
      </c>
    </row>
    <row r="14" ht="24">
      <c r="A14" s="86" t="s">
        <v>477</v>
      </c>
      <c r="B14" s="110" t="s">
        <v>44</v>
      </c>
      <c r="C14" s="111"/>
      <c r="D14" s="89"/>
      <c r="E14" s="111"/>
      <c r="F14" s="89"/>
      <c r="G14" s="111"/>
      <c r="H14" s="111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>
      <c r="A15" s="86" t="s">
        <v>478</v>
      </c>
      <c r="B15" s="106" t="s">
        <v>46</v>
      </c>
      <c r="C15" s="88"/>
      <c r="D15" s="89">
        <v>3496</v>
      </c>
      <c r="E15" s="88"/>
      <c r="F15" s="89"/>
      <c r="G15" s="88"/>
      <c r="H15" s="88">
        <v>2255</v>
      </c>
      <c r="I15" s="89">
        <v>2299</v>
      </c>
      <c r="J15" s="89">
        <v>2389</v>
      </c>
      <c r="K15" s="89">
        <v>2978</v>
      </c>
      <c r="L15" s="89"/>
      <c r="M15" s="89"/>
      <c r="N15" s="89"/>
      <c r="O15" s="89"/>
      <c r="P15" s="89">
        <v>3547</v>
      </c>
      <c r="Q15" s="89">
        <v>1890</v>
      </c>
      <c r="R15" s="89"/>
      <c r="S15" s="89">
        <v>3277</v>
      </c>
      <c r="T15" s="89">
        <v>3150</v>
      </c>
      <c r="U15" s="89">
        <v>2700</v>
      </c>
      <c r="V15" s="89">
        <v>2966</v>
      </c>
      <c r="W15" s="89"/>
      <c r="X15" s="89"/>
    </row>
    <row r="16">
      <c r="A16" s="86" t="s">
        <v>479</v>
      </c>
      <c r="B16" s="106" t="s">
        <v>48</v>
      </c>
      <c r="C16" s="88">
        <v>725</v>
      </c>
      <c r="D16" s="89">
        <v>909</v>
      </c>
      <c r="E16" s="88"/>
      <c r="F16" s="89"/>
      <c r="G16" s="88"/>
      <c r="H16" s="88">
        <v>1819</v>
      </c>
      <c r="I16" s="89">
        <v>725</v>
      </c>
      <c r="J16" s="89">
        <v>293</v>
      </c>
      <c r="K16" s="89">
        <v>2862</v>
      </c>
      <c r="L16" s="89"/>
      <c r="M16" s="89"/>
      <c r="N16" s="89"/>
      <c r="O16" s="89"/>
      <c r="P16" s="89"/>
      <c r="Q16" s="89"/>
      <c r="R16" s="89"/>
      <c r="S16" s="89"/>
      <c r="T16" s="89">
        <v>979</v>
      </c>
      <c r="U16" s="89"/>
      <c r="V16" s="89"/>
      <c r="W16" s="89"/>
      <c r="X16" s="89"/>
    </row>
    <row r="17">
      <c r="A17" s="83">
        <v>3</v>
      </c>
      <c r="B17" s="105" t="s">
        <v>49</v>
      </c>
      <c r="C17" s="85">
        <f>C18+C19+C20+C21+C22+C23+C24+C25+C26+C27</f>
        <v>0</v>
      </c>
      <c r="D17" s="85">
        <f>D18+D19+D20+D21+D22+D23+D24+D25+D26+D27</f>
        <v>38</v>
      </c>
      <c r="E17" s="85">
        <f>E18+E19+E20+E21+E22+E23+E24+E25+E26+E27</f>
        <v>0</v>
      </c>
      <c r="F17" s="85">
        <f>F18+F19+F20+F21+F22+F23+F24+F25+F26+F27</f>
        <v>0</v>
      </c>
      <c r="G17" s="85">
        <f>G18+G19+G20+G21+G22+G23+G24+G25+G26+G27</f>
        <v>41</v>
      </c>
      <c r="H17" s="85">
        <f>H18+H19+H20+H21+H22+H23+H24+H25+H26+H27</f>
        <v>1674</v>
      </c>
      <c r="I17" s="85">
        <f>I18+I19+I20+I21+I22+I23+I24+I25+I26+I27</f>
        <v>419</v>
      </c>
      <c r="J17" s="85">
        <f>J18+J19+J20+J21+J22+J23+J24+J25+J26+J27</f>
        <v>262</v>
      </c>
      <c r="K17" s="85">
        <f>K18+K19+K20+K21+K22+K23+K24+K25+K26+K27</f>
        <v>785</v>
      </c>
      <c r="L17" s="85">
        <f>L18+L19+L20+L21+L22+L23+L24+L25+L26+L27</f>
        <v>0</v>
      </c>
      <c r="M17" s="85">
        <f>M18+M19+M20+M21+M22+M23+M24+M25+M26+M27</f>
        <v>0</v>
      </c>
      <c r="N17" s="85">
        <f>N18+N19+N20+N21+N22+N23+N24+N25+N26+N27</f>
        <v>0</v>
      </c>
      <c r="O17" s="85">
        <f>O18+O19+O20+O21+O22+O23+O24+O25+O26+O27</f>
        <v>0</v>
      </c>
      <c r="P17" s="85">
        <f>P18+P19+P20+P21+P22+P23+P24+P25+P26+P27</f>
        <v>106</v>
      </c>
      <c r="Q17" s="85">
        <f>Q18+Q19+Q20+Q21+Q22+Q23+Q24+Q25+Q26+Q27</f>
        <v>220</v>
      </c>
      <c r="R17" s="85">
        <f>R18+R19+R20+R21+R22+R23+R24+R25+R26+R27</f>
        <v>0</v>
      </c>
      <c r="S17" s="85">
        <f>S18+S19+S20+S21+S22+S23+S24+S25+S26+S27</f>
        <v>123</v>
      </c>
      <c r="T17" s="85">
        <f>T18+T19+T20+T21+T22+T23+T24+T25+T26+T27</f>
        <v>25</v>
      </c>
      <c r="U17" s="85">
        <f>U18+U19+U20+U21+U22+U23+U24+U25+U26+U27</f>
        <v>73</v>
      </c>
      <c r="V17" s="85">
        <f>V18+V19+V20+V21+V22+V23+V24+V25+V26+V27</f>
        <v>0</v>
      </c>
      <c r="W17" s="85">
        <f>W18+W19+W20+W21+W22+W23+W24+W25+W26+W27</f>
        <v>0</v>
      </c>
      <c r="X17" s="85">
        <f>X18+X19+X20+X21+X22+X23+X24+X25+X26+X27</f>
        <v>0</v>
      </c>
    </row>
    <row r="18" ht="24">
      <c r="A18" s="86" t="s">
        <v>50</v>
      </c>
      <c r="B18" s="106" t="s">
        <v>51</v>
      </c>
      <c r="C18" s="88"/>
      <c r="D18" s="89"/>
      <c r="E18" s="88"/>
      <c r="F18" s="89"/>
      <c r="G18" s="88"/>
      <c r="H18" s="88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>
      <c r="A19" s="86" t="s">
        <v>52</v>
      </c>
      <c r="B19" s="106" t="s">
        <v>53</v>
      </c>
      <c r="C19" s="88"/>
      <c r="D19" s="90">
        <v>38</v>
      </c>
      <c r="E19" s="88"/>
      <c r="F19" s="89"/>
      <c r="G19" s="88"/>
      <c r="H19" s="107">
        <v>1474</v>
      </c>
      <c r="I19" s="90">
        <v>174</v>
      </c>
      <c r="J19" s="90">
        <v>234</v>
      </c>
      <c r="K19" s="90">
        <v>785</v>
      </c>
      <c r="L19" s="89"/>
      <c r="M19" s="89"/>
      <c r="N19" s="89"/>
      <c r="O19" s="89"/>
      <c r="P19" s="90">
        <v>79</v>
      </c>
      <c r="Q19" s="90">
        <v>220</v>
      </c>
      <c r="R19" s="89"/>
      <c r="S19" s="90">
        <v>123</v>
      </c>
      <c r="T19" s="89"/>
      <c r="U19" s="90">
        <v>73</v>
      </c>
      <c r="V19" s="89"/>
      <c r="W19" s="89"/>
      <c r="X19" s="89"/>
    </row>
    <row r="20">
      <c r="A20" s="86" t="s">
        <v>54</v>
      </c>
      <c r="B20" s="106" t="s">
        <v>55</v>
      </c>
      <c r="C20" s="88"/>
      <c r="D20" s="93"/>
      <c r="E20" s="88"/>
      <c r="F20" s="89"/>
      <c r="G20" s="88"/>
      <c r="H20" s="112"/>
      <c r="I20" s="93"/>
      <c r="J20" s="93"/>
      <c r="K20" s="93"/>
      <c r="L20" s="89"/>
      <c r="M20" s="89"/>
      <c r="N20" s="89"/>
      <c r="O20" s="89"/>
      <c r="P20" s="93"/>
      <c r="Q20" s="93"/>
      <c r="R20" s="89"/>
      <c r="S20" s="93"/>
      <c r="T20" s="89"/>
      <c r="U20" s="93"/>
      <c r="V20" s="89"/>
      <c r="W20" s="89"/>
      <c r="X20" s="89"/>
    </row>
    <row r="21">
      <c r="A21" s="86" t="s">
        <v>56</v>
      </c>
      <c r="B21" s="106" t="s">
        <v>57</v>
      </c>
      <c r="C21" s="88"/>
      <c r="D21" s="91"/>
      <c r="E21" s="88"/>
      <c r="F21" s="89"/>
      <c r="G21" s="88"/>
      <c r="H21" s="108"/>
      <c r="I21" s="91"/>
      <c r="J21" s="91"/>
      <c r="K21" s="91"/>
      <c r="L21" s="89"/>
      <c r="M21" s="89"/>
      <c r="N21" s="89"/>
      <c r="O21" s="89"/>
      <c r="P21" s="91"/>
      <c r="Q21" s="91"/>
      <c r="R21" s="89"/>
      <c r="S21" s="91"/>
      <c r="T21" s="89"/>
      <c r="U21" s="91"/>
      <c r="V21" s="89"/>
      <c r="W21" s="89"/>
      <c r="X21" s="89"/>
    </row>
    <row r="22" ht="24">
      <c r="A22" s="86" t="s">
        <v>58</v>
      </c>
      <c r="B22" s="106" t="s">
        <v>59</v>
      </c>
      <c r="C22" s="88"/>
      <c r="D22" s="89"/>
      <c r="E22" s="88"/>
      <c r="F22" s="89"/>
      <c r="G22" s="88"/>
      <c r="H22" s="88">
        <v>140</v>
      </c>
      <c r="I22" s="89">
        <v>210</v>
      </c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</row>
    <row r="23">
      <c r="A23" s="86" t="s">
        <v>60</v>
      </c>
      <c r="B23" s="106" t="s">
        <v>61</v>
      </c>
      <c r="C23" s="88"/>
      <c r="D23" s="89"/>
      <c r="E23" s="88"/>
      <c r="F23" s="89"/>
      <c r="G23" s="88"/>
      <c r="H23" s="88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>
      <c r="A24" s="86" t="s">
        <v>62</v>
      </c>
      <c r="B24" s="106" t="s">
        <v>63</v>
      </c>
      <c r="C24" s="88"/>
      <c r="D24" s="89"/>
      <c r="E24" s="88"/>
      <c r="F24" s="89"/>
      <c r="G24" s="88"/>
      <c r="H24" s="88"/>
      <c r="I24" s="89"/>
      <c r="J24" s="89"/>
      <c r="K24" s="89"/>
      <c r="L24" s="89"/>
      <c r="M24" s="89"/>
      <c r="N24" s="89"/>
      <c r="O24" s="89"/>
      <c r="P24" s="89">
        <v>27</v>
      </c>
      <c r="Q24" s="89"/>
      <c r="R24" s="89"/>
      <c r="S24" s="89"/>
      <c r="T24" s="89"/>
      <c r="U24" s="89"/>
      <c r="V24" s="89"/>
      <c r="W24" s="89"/>
      <c r="X24" s="89"/>
    </row>
    <row r="25">
      <c r="A25" s="86" t="s">
        <v>64</v>
      </c>
      <c r="B25" s="106" t="s">
        <v>65</v>
      </c>
      <c r="C25" s="88"/>
      <c r="D25" s="89"/>
      <c r="E25" s="88"/>
      <c r="F25" s="89"/>
      <c r="G25" s="88">
        <v>41</v>
      </c>
      <c r="H25" s="88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>
      <c r="A26" s="86" t="s">
        <v>66</v>
      </c>
      <c r="B26" s="106" t="s">
        <v>67</v>
      </c>
      <c r="C26" s="88"/>
      <c r="D26" s="89"/>
      <c r="E26" s="88"/>
      <c r="F26" s="89"/>
      <c r="G26" s="88"/>
      <c r="H26" s="88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</row>
    <row r="27">
      <c r="A27" s="86" t="s">
        <v>68</v>
      </c>
      <c r="B27" s="106" t="s">
        <v>69</v>
      </c>
      <c r="C27" s="88"/>
      <c r="D27" s="89"/>
      <c r="E27" s="88"/>
      <c r="F27" s="89"/>
      <c r="G27" s="88"/>
      <c r="H27" s="88">
        <v>60</v>
      </c>
      <c r="I27" s="89">
        <v>35</v>
      </c>
      <c r="J27" s="89">
        <v>28</v>
      </c>
      <c r="K27" s="89"/>
      <c r="L27" s="89"/>
      <c r="M27" s="89"/>
      <c r="N27" s="89"/>
      <c r="O27" s="89"/>
      <c r="P27" s="89"/>
      <c r="Q27" s="89"/>
      <c r="R27" s="89"/>
      <c r="S27" s="89"/>
      <c r="T27" s="89">
        <v>25</v>
      </c>
      <c r="U27" s="89"/>
      <c r="V27" s="89"/>
      <c r="W27" s="89"/>
      <c r="X27" s="89"/>
    </row>
    <row r="28">
      <c r="A28" s="83">
        <v>4</v>
      </c>
      <c r="B28" s="105" t="s">
        <v>70</v>
      </c>
      <c r="C28" s="85">
        <f>C29+C30+C31+C32+C33+C34+C35+C36</f>
        <v>0</v>
      </c>
      <c r="D28" s="85">
        <f>D29+D30+D31+D32+D33+D34+D35+D36</f>
        <v>3474</v>
      </c>
      <c r="E28" s="85">
        <f>E29+E30+E31+E32+E33+E34+E35+E36</f>
        <v>0</v>
      </c>
      <c r="F28" s="85">
        <f>F29+F30+F31+F32+F33+F34+F35+F36</f>
        <v>0</v>
      </c>
      <c r="G28" s="85">
        <f>G29+G30+G31+G32+G33+G34+G35+G36</f>
        <v>298</v>
      </c>
      <c r="H28" s="85">
        <f>H29+H30+H31+H32+H33+H34+H35+H36</f>
        <v>10941</v>
      </c>
      <c r="I28" s="85">
        <f>I29+I30+I31+I32+I33+I34+I35+I36</f>
        <v>1357</v>
      </c>
      <c r="J28" s="85">
        <f>J29+J30+J31+J32+J33+J34+J35+J36</f>
        <v>5391</v>
      </c>
      <c r="K28" s="85">
        <f>K29+K30+K31+K32+K33+K34+K35+K36</f>
        <v>9116</v>
      </c>
      <c r="L28" s="85">
        <f>L29+L30+L31+L32+L33+L34+L35+L36</f>
        <v>0</v>
      </c>
      <c r="M28" s="85">
        <f>M29+M30+M31+M32+M33+M34+M35+M36</f>
        <v>0</v>
      </c>
      <c r="N28" s="85">
        <f>N29+N30+N31+N32+N33+N34+N35+N36</f>
        <v>0</v>
      </c>
      <c r="O28" s="85">
        <f>O29+O30+O31+O32+O33+O34+O35+O36</f>
        <v>0</v>
      </c>
      <c r="P28" s="85">
        <f>P29+P30+P31+P32+P33+P34+P35+P36</f>
        <v>1063</v>
      </c>
      <c r="Q28" s="85">
        <f>Q29+Q30+Q31+Q32+Q33+Q34+Q35+Q36</f>
        <v>799</v>
      </c>
      <c r="R28" s="85">
        <f>R29+R30+R31+R32+R33+R34+R35+R36</f>
        <v>0</v>
      </c>
      <c r="S28" s="85">
        <f>S29+S30+S31+S32+S33+S34+S35+S36</f>
        <v>0</v>
      </c>
      <c r="T28" s="85">
        <f>T29+T30+T31+T32+T33+T34+T35+T36</f>
        <v>2476</v>
      </c>
      <c r="U28" s="85">
        <f>U29+U30+U31+U32+U33+U34+U35+U36</f>
        <v>718</v>
      </c>
      <c r="V28" s="85">
        <f>V29+V30+V31+V32+V33+V34+V35+V36</f>
        <v>520</v>
      </c>
      <c r="W28" s="85">
        <f>W29+W30+W31+W32+W33+W34+W35+W36</f>
        <v>0</v>
      </c>
      <c r="X28" s="85">
        <f>X29+X30+X31+X32+X33+X34+X35+X36</f>
        <v>0</v>
      </c>
    </row>
    <row r="29" ht="24">
      <c r="A29" s="86" t="s">
        <v>71</v>
      </c>
      <c r="B29" s="106" t="s">
        <v>72</v>
      </c>
      <c r="C29" s="88"/>
      <c r="D29" s="90">
        <v>109</v>
      </c>
      <c r="E29" s="88"/>
      <c r="F29" s="89"/>
      <c r="G29" s="88"/>
      <c r="H29" s="88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</row>
    <row r="30" ht="24">
      <c r="A30" s="86" t="s">
        <v>73</v>
      </c>
      <c r="B30" s="106" t="s">
        <v>74</v>
      </c>
      <c r="C30" s="88"/>
      <c r="D30" s="91"/>
      <c r="E30" s="88"/>
      <c r="F30" s="89"/>
      <c r="G30" s="88"/>
      <c r="H30" s="88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</row>
    <row r="31">
      <c r="A31" s="86" t="s">
        <v>75</v>
      </c>
      <c r="B31" s="106" t="s">
        <v>76</v>
      </c>
      <c r="C31" s="88"/>
      <c r="D31" s="89">
        <v>2377</v>
      </c>
      <c r="E31" s="88"/>
      <c r="F31" s="89"/>
      <c r="G31" s="88"/>
      <c r="H31" s="88">
        <v>7802</v>
      </c>
      <c r="I31" s="89"/>
      <c r="J31" s="89">
        <v>4702</v>
      </c>
      <c r="K31" s="89">
        <v>5891</v>
      </c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</row>
    <row r="32">
      <c r="A32" s="86" t="s">
        <v>77</v>
      </c>
      <c r="B32" s="106" t="s">
        <v>78</v>
      </c>
      <c r="C32" s="88"/>
      <c r="D32" s="90">
        <v>456</v>
      </c>
      <c r="E32" s="88"/>
      <c r="F32" s="89"/>
      <c r="G32" s="107"/>
      <c r="H32" s="107">
        <v>1929</v>
      </c>
      <c r="I32" s="90">
        <v>707</v>
      </c>
      <c r="J32" s="90">
        <v>238</v>
      </c>
      <c r="K32" s="90">
        <v>1955</v>
      </c>
      <c r="L32" s="89"/>
      <c r="M32" s="89"/>
      <c r="N32" s="89"/>
      <c r="O32" s="89"/>
      <c r="P32" s="90">
        <v>298</v>
      </c>
      <c r="Q32" s="90">
        <v>495</v>
      </c>
      <c r="R32" s="89"/>
      <c r="S32" s="89"/>
      <c r="T32" s="90">
        <v>1207</v>
      </c>
      <c r="U32" s="90">
        <v>265</v>
      </c>
      <c r="V32" s="90">
        <v>120</v>
      </c>
      <c r="W32" s="89"/>
      <c r="X32" s="89"/>
    </row>
    <row r="33">
      <c r="A33" s="86" t="s">
        <v>79</v>
      </c>
      <c r="B33" s="106" t="s">
        <v>80</v>
      </c>
      <c r="C33" s="88"/>
      <c r="D33" s="91"/>
      <c r="E33" s="88"/>
      <c r="F33" s="89"/>
      <c r="G33" s="108"/>
      <c r="H33" s="108"/>
      <c r="I33" s="91"/>
      <c r="J33" s="91"/>
      <c r="K33" s="91"/>
      <c r="L33" s="89"/>
      <c r="M33" s="89"/>
      <c r="N33" s="89"/>
      <c r="O33" s="89"/>
      <c r="P33" s="91"/>
      <c r="Q33" s="91"/>
      <c r="R33" s="89"/>
      <c r="S33" s="89"/>
      <c r="T33" s="91"/>
      <c r="U33" s="91"/>
      <c r="V33" s="91"/>
      <c r="W33" s="89"/>
      <c r="X33" s="89"/>
    </row>
    <row r="34" ht="24">
      <c r="A34" s="86" t="s">
        <v>81</v>
      </c>
      <c r="B34" s="106" t="s">
        <v>82</v>
      </c>
      <c r="C34" s="88"/>
      <c r="D34" s="89"/>
      <c r="E34" s="88"/>
      <c r="F34" s="89"/>
      <c r="G34" s="88">
        <v>298</v>
      </c>
      <c r="H34" s="88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ht="24">
      <c r="A35" s="86" t="s">
        <v>83</v>
      </c>
      <c r="B35" s="106" t="s">
        <v>84</v>
      </c>
      <c r="C35" s="88"/>
      <c r="D35" s="89">
        <v>223</v>
      </c>
      <c r="E35" s="88"/>
      <c r="F35" s="89"/>
      <c r="G35" s="88"/>
      <c r="H35" s="88">
        <v>480</v>
      </c>
      <c r="I35" s="89">
        <v>130</v>
      </c>
      <c r="J35" s="89">
        <v>86</v>
      </c>
      <c r="K35" s="89">
        <v>425</v>
      </c>
      <c r="L35" s="89"/>
      <c r="M35" s="89"/>
      <c r="N35" s="89"/>
      <c r="O35" s="89"/>
      <c r="P35" s="89">
        <v>120</v>
      </c>
      <c r="Q35" s="89">
        <v>68</v>
      </c>
      <c r="R35" s="89"/>
      <c r="S35" s="89"/>
      <c r="T35" s="89">
        <v>175</v>
      </c>
      <c r="U35" s="89">
        <v>68</v>
      </c>
      <c r="V35" s="89">
        <v>48</v>
      </c>
      <c r="W35" s="89"/>
      <c r="X35" s="89"/>
    </row>
    <row r="36">
      <c r="A36" s="86" t="s">
        <v>85</v>
      </c>
      <c r="B36" s="106" t="s">
        <v>86</v>
      </c>
      <c r="C36" s="88"/>
      <c r="D36" s="89">
        <v>309</v>
      </c>
      <c r="E36" s="88"/>
      <c r="F36" s="89"/>
      <c r="G36" s="88"/>
      <c r="H36" s="88">
        <v>730</v>
      </c>
      <c r="I36" s="89">
        <v>520</v>
      </c>
      <c r="J36" s="89">
        <v>365</v>
      </c>
      <c r="K36" s="89">
        <v>845</v>
      </c>
      <c r="L36" s="89"/>
      <c r="M36" s="89"/>
      <c r="N36" s="89"/>
      <c r="O36" s="89"/>
      <c r="P36" s="89">
        <v>645</v>
      </c>
      <c r="Q36" s="89">
        <v>236</v>
      </c>
      <c r="R36" s="89"/>
      <c r="S36" s="89"/>
      <c r="T36" s="89">
        <v>1094</v>
      </c>
      <c r="U36" s="89">
        <v>385</v>
      </c>
      <c r="V36" s="89">
        <v>352</v>
      </c>
      <c r="W36" s="89"/>
      <c r="X36" s="89"/>
    </row>
    <row r="37">
      <c r="A37" s="83">
        <v>5</v>
      </c>
      <c r="B37" s="105" t="s">
        <v>87</v>
      </c>
      <c r="C37" s="85">
        <f>C38+C39+C40+C41+C42+C43+C44+C45</f>
        <v>437</v>
      </c>
      <c r="D37" s="85">
        <f>D38+D39+D40+D41+D42+D43+D44+D45</f>
        <v>21527</v>
      </c>
      <c r="E37" s="85">
        <f>E38+E39+E40+E41+E42+E43+E44+E45</f>
        <v>0</v>
      </c>
      <c r="F37" s="85">
        <f>F38+F39+F40+F41+F42+F43+F44+F45</f>
        <v>0</v>
      </c>
      <c r="G37" s="85">
        <f>G38+G39+G40+G41+G42+G43+G44+G45</f>
        <v>2312</v>
      </c>
      <c r="H37" s="85">
        <f>H38+H39+H40+H41+H42+H43+H44+H45</f>
        <v>1851</v>
      </c>
      <c r="I37" s="85">
        <f>I38+I39+I40+I41+I42+I43+I44+I45</f>
        <v>542</v>
      </c>
      <c r="J37" s="85">
        <f>J38+J39+J40+J41+J42+J43+J44+J45</f>
        <v>881</v>
      </c>
      <c r="K37" s="85">
        <f>K38+K39+K40+K41+K42+K43+K44+K45</f>
        <v>1522</v>
      </c>
      <c r="L37" s="85">
        <f>L38+L39+L40+L41+L42+L43+L44+L45</f>
        <v>0</v>
      </c>
      <c r="M37" s="85">
        <f>M38+M39+M40+M41+M42+M43+M44+M45</f>
        <v>0</v>
      </c>
      <c r="N37" s="85">
        <f>N38+N39+N40+N41+N42+N43+N44+N45</f>
        <v>0</v>
      </c>
      <c r="O37" s="85">
        <f>O38+O39+O40+O41+O42+O43+O44+O45</f>
        <v>0</v>
      </c>
      <c r="P37" s="85">
        <f>P38+P39+P40+P41+P42+P43+P44+P45</f>
        <v>409</v>
      </c>
      <c r="Q37" s="85">
        <f>Q38+Q39+Q40+Q41+Q42+Q43+Q44+Q45</f>
        <v>348</v>
      </c>
      <c r="R37" s="85">
        <f>R38+R39+R40+R41+R42+R43+R44+R45</f>
        <v>0</v>
      </c>
      <c r="S37" s="85">
        <f>S38+S39+S40+S41+S42+S43+S44+S45</f>
        <v>500</v>
      </c>
      <c r="T37" s="85">
        <f>T38+T39+T40+T41+T42+T43+T44+T45</f>
        <v>819</v>
      </c>
      <c r="U37" s="85">
        <f>U38+U39+U40+U41+U42+U43+U44+U45</f>
        <v>425</v>
      </c>
      <c r="V37" s="85">
        <f>V38+V39+V40+V41+V42+V43+V44+V45</f>
        <v>131</v>
      </c>
      <c r="W37" s="85">
        <f>W38+W39+W40+W41+W42+W43+W44+W45</f>
        <v>0</v>
      </c>
      <c r="X37" s="85">
        <f>X38+X39+X40+X41+X42+X43+X44+X45</f>
        <v>0</v>
      </c>
    </row>
    <row r="38">
      <c r="A38" s="86" t="s">
        <v>88</v>
      </c>
      <c r="B38" s="106" t="s">
        <v>89</v>
      </c>
      <c r="C38" s="88"/>
      <c r="D38" s="89">
        <v>20400</v>
      </c>
      <c r="E38" s="88"/>
      <c r="F38" s="89"/>
      <c r="G38" s="88"/>
      <c r="H38" s="88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ht="24">
      <c r="A39" s="86" t="s">
        <v>90</v>
      </c>
      <c r="B39" s="106" t="s">
        <v>91</v>
      </c>
      <c r="C39" s="88"/>
      <c r="D39" s="89">
        <v>211</v>
      </c>
      <c r="E39" s="88"/>
      <c r="F39" s="89"/>
      <c r="G39" s="88"/>
      <c r="H39" s="88">
        <v>170</v>
      </c>
      <c r="I39" s="89">
        <v>110</v>
      </c>
      <c r="J39" s="89">
        <v>120</v>
      </c>
      <c r="K39" s="89">
        <v>150</v>
      </c>
      <c r="L39" s="89"/>
      <c r="M39" s="89"/>
      <c r="N39" s="89"/>
      <c r="O39" s="89"/>
      <c r="P39" s="89">
        <v>210</v>
      </c>
      <c r="Q39" s="89"/>
      <c r="R39" s="89"/>
      <c r="S39" s="89">
        <v>500</v>
      </c>
      <c r="T39" s="89">
        <v>400</v>
      </c>
      <c r="U39" s="89"/>
      <c r="V39" s="89"/>
      <c r="W39" s="89"/>
      <c r="X39" s="89"/>
    </row>
    <row r="40">
      <c r="A40" s="86" t="s">
        <v>92</v>
      </c>
      <c r="B40" s="106" t="s">
        <v>93</v>
      </c>
      <c r="C40" s="88"/>
      <c r="D40" s="89"/>
      <c r="E40" s="88"/>
      <c r="F40" s="89"/>
      <c r="G40" s="88"/>
      <c r="H40" s="88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</row>
    <row r="41">
      <c r="A41" s="86" t="s">
        <v>94</v>
      </c>
      <c r="B41" s="106" t="s">
        <v>95</v>
      </c>
      <c r="C41" s="88"/>
      <c r="D41" s="89">
        <v>63</v>
      </c>
      <c r="E41" s="88"/>
      <c r="F41" s="89"/>
      <c r="G41" s="88"/>
      <c r="H41" s="88">
        <v>186</v>
      </c>
      <c r="I41" s="89">
        <v>183</v>
      </c>
      <c r="J41" s="89">
        <v>183</v>
      </c>
      <c r="K41" s="89">
        <v>183</v>
      </c>
      <c r="L41" s="89"/>
      <c r="M41" s="89"/>
      <c r="N41" s="89"/>
      <c r="O41" s="89"/>
      <c r="P41" s="89">
        <v>183</v>
      </c>
      <c r="Q41" s="89"/>
      <c r="R41" s="89"/>
      <c r="S41" s="89"/>
      <c r="T41" s="89">
        <v>183</v>
      </c>
      <c r="U41" s="89">
        <v>184</v>
      </c>
      <c r="V41" s="89"/>
      <c r="W41" s="89"/>
      <c r="X41" s="89"/>
    </row>
    <row r="42" ht="24">
      <c r="A42" s="86" t="s">
        <v>96</v>
      </c>
      <c r="B42" s="106" t="s">
        <v>97</v>
      </c>
      <c r="C42" s="88"/>
      <c r="D42" s="89"/>
      <c r="E42" s="88"/>
      <c r="F42" s="89"/>
      <c r="G42" s="88"/>
      <c r="H42" s="88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</row>
    <row r="43">
      <c r="A43" s="86" t="s">
        <v>98</v>
      </c>
      <c r="B43" s="106" t="s">
        <v>99</v>
      </c>
      <c r="C43" s="88">
        <v>437</v>
      </c>
      <c r="D43" s="89">
        <v>806</v>
      </c>
      <c r="E43" s="88"/>
      <c r="F43" s="89"/>
      <c r="G43" s="88">
        <v>1697</v>
      </c>
      <c r="H43" s="88">
        <v>1024</v>
      </c>
      <c r="I43" s="89">
        <v>249</v>
      </c>
      <c r="J43" s="89">
        <v>248</v>
      </c>
      <c r="K43" s="89">
        <v>773</v>
      </c>
      <c r="L43" s="89"/>
      <c r="M43" s="89"/>
      <c r="N43" s="89"/>
      <c r="O43" s="89"/>
      <c r="P43" s="89">
        <v>16</v>
      </c>
      <c r="Q43" s="89">
        <v>348</v>
      </c>
      <c r="R43" s="89"/>
      <c r="S43" s="89"/>
      <c r="T43" s="89">
        <v>79</v>
      </c>
      <c r="U43" s="89">
        <v>241</v>
      </c>
      <c r="V43" s="89">
        <v>131</v>
      </c>
      <c r="W43" s="89"/>
      <c r="X43" s="89"/>
    </row>
    <row r="44" ht="24">
      <c r="A44" s="86" t="s">
        <v>100</v>
      </c>
      <c r="B44" s="106" t="s">
        <v>101</v>
      </c>
      <c r="C44" s="88"/>
      <c r="D44" s="89"/>
      <c r="E44" s="88"/>
      <c r="F44" s="89"/>
      <c r="G44" s="88">
        <v>615</v>
      </c>
      <c r="H44" s="88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</row>
    <row r="45">
      <c r="A45" s="86" t="s">
        <v>102</v>
      </c>
      <c r="B45" s="106" t="s">
        <v>103</v>
      </c>
      <c r="C45" s="88"/>
      <c r="D45" s="89">
        <v>47</v>
      </c>
      <c r="E45" s="88"/>
      <c r="F45" s="89"/>
      <c r="G45" s="88"/>
      <c r="H45" s="88">
        <v>471</v>
      </c>
      <c r="I45" s="89"/>
      <c r="J45" s="89">
        <v>330</v>
      </c>
      <c r="K45" s="89">
        <v>416</v>
      </c>
      <c r="L45" s="89"/>
      <c r="M45" s="89"/>
      <c r="N45" s="89"/>
      <c r="O45" s="89"/>
      <c r="P45" s="89"/>
      <c r="Q45" s="89"/>
      <c r="R45" s="89"/>
      <c r="S45" s="89"/>
      <c r="T45" s="89">
        <v>157</v>
      </c>
      <c r="U45" s="89"/>
      <c r="V45" s="89"/>
      <c r="W45" s="89"/>
      <c r="X45" s="89"/>
    </row>
    <row r="46">
      <c r="A46" s="83">
        <v>6</v>
      </c>
      <c r="B46" s="105" t="s">
        <v>104</v>
      </c>
      <c r="C46" s="85">
        <f>C47+C48+C49+C50+C51+C52+C53+C54+C55+C56+C57</f>
        <v>160</v>
      </c>
      <c r="D46" s="85">
        <f>D47+D48+D49+D50+D51+D52+D53+D54+D55+D56+D57</f>
        <v>2358</v>
      </c>
      <c r="E46" s="85">
        <f>E47+E48+E49+E50+E51+E52+E53+E54+E55+E56+E57</f>
        <v>0</v>
      </c>
      <c r="F46" s="85">
        <f>F47+F48+F49+F50+F51+F52+F53+F54+F55+F56+F57</f>
        <v>0</v>
      </c>
      <c r="G46" s="85">
        <f>G47+G48+G49+G50+G51+G52+G53+G54+G55+G56+G57</f>
        <v>167</v>
      </c>
      <c r="H46" s="85">
        <f>H47+H48+H49+H50+H51+H52+H53+H54+H55+H56+H57</f>
        <v>4567</v>
      </c>
      <c r="I46" s="85">
        <f>I47+I48+I49+I50+I51+I52+I53+I54+I55+I56+I57</f>
        <v>3434</v>
      </c>
      <c r="J46" s="85">
        <f>J47+J48+J49+J50+J51+J52+J53+J54+J55+J56+J57</f>
        <v>2962</v>
      </c>
      <c r="K46" s="85">
        <f>K47+K48+K49+K50+K51+K52+K53+K54+K55+K56+K57</f>
        <v>4354</v>
      </c>
      <c r="L46" s="85">
        <f>L47+L48+L49+L50+L51+L52+L53+L54+L55+L56+L57</f>
        <v>0</v>
      </c>
      <c r="M46" s="85">
        <f>M47+M48+M49+M50+M51+M52+M53+M54+M55+M56+M57</f>
        <v>0</v>
      </c>
      <c r="N46" s="85">
        <f>N47+N48+N49+N50+N51+N52+N53+N54+N55+N56+N57</f>
        <v>0</v>
      </c>
      <c r="O46" s="85">
        <f>O47+O48+O49+O50+O51+O52+O53+O54+O55+O56+O57</f>
        <v>0</v>
      </c>
      <c r="P46" s="85">
        <f>P47+P48+P49+P50+P51+P52+P53+P54+P55+P56+P57</f>
        <v>1295</v>
      </c>
      <c r="Q46" s="85">
        <f>Q47+Q48+Q49+Q50+Q51+Q52+Q53+Q54+Q55+Q56+Q57</f>
        <v>206</v>
      </c>
      <c r="R46" s="85">
        <f>R47+R48+R49+R50+R51+R52+R53+R54+R55+R56+R57</f>
        <v>0</v>
      </c>
      <c r="S46" s="85">
        <f>S47+S48+S49+S50+S51+S52+S53+S54+S55+S56+S57</f>
        <v>0</v>
      </c>
      <c r="T46" s="85">
        <f>T47+T48+T49+T50+T51+T52+T53+T54+T55+T56+T57</f>
        <v>9457</v>
      </c>
      <c r="U46" s="85">
        <f>U47+U48+U49+U50+U51+U52+U53+U54+U55+U56+U57</f>
        <v>825</v>
      </c>
      <c r="V46" s="85">
        <f>V47+V48+V49+V50+V51+V52+V53+V54+V55+V56+V57</f>
        <v>0</v>
      </c>
      <c r="W46" s="85">
        <f>W47+W48+W49+W50+W51+W52+W53+W54+W55+W56+W57</f>
        <v>0</v>
      </c>
      <c r="X46" s="85">
        <f>X47+X48+X49+X50+X51+X52+X53+X54+X55+X56+X57</f>
        <v>0</v>
      </c>
    </row>
    <row r="47" ht="24">
      <c r="A47" s="86" t="s">
        <v>105</v>
      </c>
      <c r="B47" s="106" t="s">
        <v>106</v>
      </c>
      <c r="C47" s="88"/>
      <c r="D47" s="90"/>
      <c r="E47" s="88"/>
      <c r="F47" s="89"/>
      <c r="G47" s="88"/>
      <c r="H47" s="88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</row>
    <row r="48" ht="24">
      <c r="A48" s="86" t="s">
        <v>107</v>
      </c>
      <c r="B48" s="106" t="s">
        <v>108</v>
      </c>
      <c r="C48" s="88"/>
      <c r="D48" s="91"/>
      <c r="E48" s="88"/>
      <c r="F48" s="89"/>
      <c r="G48" s="88"/>
      <c r="H48" s="88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</row>
    <row r="49">
      <c r="A49" s="86" t="s">
        <v>109</v>
      </c>
      <c r="B49" s="106" t="s">
        <v>110</v>
      </c>
      <c r="C49" s="88"/>
      <c r="D49" s="89">
        <v>211</v>
      </c>
      <c r="E49" s="88"/>
      <c r="F49" s="89"/>
      <c r="G49" s="88"/>
      <c r="H49" s="88">
        <v>396</v>
      </c>
      <c r="I49" s="89">
        <v>211</v>
      </c>
      <c r="J49" s="89">
        <v>42</v>
      </c>
      <c r="K49" s="89">
        <v>370</v>
      </c>
      <c r="L49" s="89"/>
      <c r="M49" s="89"/>
      <c r="N49" s="89"/>
      <c r="O49" s="89"/>
      <c r="P49" s="89"/>
      <c r="Q49" s="89"/>
      <c r="R49" s="89"/>
      <c r="S49" s="89"/>
      <c r="T49" s="89">
        <v>79</v>
      </c>
      <c r="U49" s="89"/>
      <c r="V49" s="89"/>
      <c r="W49" s="89"/>
      <c r="X49" s="89"/>
    </row>
    <row r="50">
      <c r="A50" s="86" t="s">
        <v>111</v>
      </c>
      <c r="B50" s="106" t="s">
        <v>112</v>
      </c>
      <c r="C50" s="88"/>
      <c r="D50" s="89"/>
      <c r="E50" s="88"/>
      <c r="F50" s="89"/>
      <c r="G50" s="88">
        <v>167</v>
      </c>
      <c r="H50" s="88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</row>
    <row r="51">
      <c r="A51" s="86" t="s">
        <v>113</v>
      </c>
      <c r="B51" s="106" t="s">
        <v>114</v>
      </c>
      <c r="C51" s="88">
        <v>53</v>
      </c>
      <c r="D51" s="89">
        <v>387</v>
      </c>
      <c r="E51" s="88"/>
      <c r="F51" s="89"/>
      <c r="G51" s="88"/>
      <c r="H51" s="88">
        <v>940</v>
      </c>
      <c r="I51" s="89">
        <v>863</v>
      </c>
      <c r="J51" s="89">
        <v>1044</v>
      </c>
      <c r="K51" s="89">
        <v>1456</v>
      </c>
      <c r="L51" s="89"/>
      <c r="M51" s="89"/>
      <c r="N51" s="89"/>
      <c r="O51" s="89"/>
      <c r="P51" s="89"/>
      <c r="Q51" s="89">
        <v>206</v>
      </c>
      <c r="R51" s="89"/>
      <c r="S51" s="89"/>
      <c r="T51" s="89">
        <v>1817</v>
      </c>
      <c r="U51" s="89"/>
      <c r="V51" s="89"/>
      <c r="W51" s="89"/>
      <c r="X51" s="89"/>
    </row>
    <row r="52">
      <c r="A52" s="86" t="s">
        <v>115</v>
      </c>
      <c r="B52" s="106" t="s">
        <v>116</v>
      </c>
      <c r="C52" s="88">
        <v>63</v>
      </c>
      <c r="D52" s="89">
        <v>1101</v>
      </c>
      <c r="E52" s="88"/>
      <c r="F52" s="89"/>
      <c r="G52" s="88"/>
      <c r="H52" s="88">
        <v>1531</v>
      </c>
      <c r="I52" s="89">
        <v>937</v>
      </c>
      <c r="J52" s="89">
        <v>848</v>
      </c>
      <c r="K52" s="89">
        <v>1013</v>
      </c>
      <c r="L52" s="89"/>
      <c r="M52" s="89"/>
      <c r="N52" s="89"/>
      <c r="O52" s="89"/>
      <c r="P52" s="89">
        <v>291</v>
      </c>
      <c r="Q52" s="89"/>
      <c r="R52" s="89"/>
      <c r="S52" s="89"/>
      <c r="T52" s="89">
        <v>2898</v>
      </c>
      <c r="U52" s="89"/>
      <c r="V52" s="89"/>
      <c r="W52" s="89"/>
      <c r="X52" s="89"/>
    </row>
    <row r="53" ht="24">
      <c r="A53" s="86" t="s">
        <v>117</v>
      </c>
      <c r="B53" s="106" t="s">
        <v>118</v>
      </c>
      <c r="C53" s="88"/>
      <c r="D53" s="89">
        <v>78</v>
      </c>
      <c r="E53" s="88"/>
      <c r="F53" s="89"/>
      <c r="G53" s="88"/>
      <c r="H53" s="88">
        <v>120</v>
      </c>
      <c r="I53" s="89">
        <v>104</v>
      </c>
      <c r="J53" s="89">
        <v>16</v>
      </c>
      <c r="K53" s="89">
        <v>49</v>
      </c>
      <c r="L53" s="89"/>
      <c r="M53" s="89"/>
      <c r="N53" s="89"/>
      <c r="O53" s="89"/>
      <c r="P53" s="89">
        <v>15</v>
      </c>
      <c r="Q53" s="89"/>
      <c r="R53" s="89"/>
      <c r="S53" s="89"/>
      <c r="T53" s="89">
        <v>111</v>
      </c>
      <c r="U53" s="89"/>
      <c r="V53" s="89"/>
      <c r="W53" s="89"/>
      <c r="X53" s="89"/>
    </row>
    <row r="54" ht="24">
      <c r="A54" s="86" t="s">
        <v>119</v>
      </c>
      <c r="B54" s="106" t="s">
        <v>120</v>
      </c>
      <c r="C54" s="88">
        <v>44</v>
      </c>
      <c r="D54" s="89">
        <v>187</v>
      </c>
      <c r="E54" s="88"/>
      <c r="F54" s="89"/>
      <c r="G54" s="88"/>
      <c r="H54" s="88">
        <v>905</v>
      </c>
      <c r="I54" s="89">
        <v>807</v>
      </c>
      <c r="J54" s="89">
        <v>719</v>
      </c>
      <c r="K54" s="89">
        <v>948</v>
      </c>
      <c r="L54" s="89"/>
      <c r="M54" s="89"/>
      <c r="N54" s="89"/>
      <c r="O54" s="89"/>
      <c r="P54" s="89">
        <v>589</v>
      </c>
      <c r="Q54" s="89"/>
      <c r="R54" s="89"/>
      <c r="S54" s="89"/>
      <c r="T54" s="89">
        <v>1995</v>
      </c>
      <c r="U54" s="89">
        <v>425</v>
      </c>
      <c r="V54" s="89"/>
      <c r="W54" s="89"/>
      <c r="X54" s="89"/>
    </row>
    <row r="55">
      <c r="A55" s="86" t="s">
        <v>121</v>
      </c>
      <c r="B55" s="106" t="s">
        <v>122</v>
      </c>
      <c r="C55" s="88"/>
      <c r="D55" s="89">
        <v>180</v>
      </c>
      <c r="E55" s="88"/>
      <c r="F55" s="89"/>
      <c r="G55" s="88"/>
      <c r="H55" s="88">
        <v>140</v>
      </c>
      <c r="I55" s="89">
        <v>110</v>
      </c>
      <c r="J55" s="89">
        <v>120</v>
      </c>
      <c r="K55" s="89">
        <v>120</v>
      </c>
      <c r="L55" s="89"/>
      <c r="M55" s="89"/>
      <c r="N55" s="89"/>
      <c r="O55" s="89"/>
      <c r="P55" s="89">
        <v>400</v>
      </c>
      <c r="Q55" s="89"/>
      <c r="R55" s="89"/>
      <c r="S55" s="89"/>
      <c r="T55" s="89">
        <v>600</v>
      </c>
      <c r="U55" s="89">
        <v>400</v>
      </c>
      <c r="V55" s="89"/>
      <c r="W55" s="89"/>
      <c r="X55" s="89"/>
    </row>
    <row r="56">
      <c r="A56" s="86" t="s">
        <v>123</v>
      </c>
      <c r="B56" s="106" t="s">
        <v>124</v>
      </c>
      <c r="C56" s="88"/>
      <c r="D56" s="89">
        <v>65</v>
      </c>
      <c r="E56" s="88"/>
      <c r="F56" s="89"/>
      <c r="G56" s="88"/>
      <c r="H56" s="88">
        <v>164</v>
      </c>
      <c r="I56" s="89">
        <v>154</v>
      </c>
      <c r="J56" s="89"/>
      <c r="K56" s="89">
        <v>76</v>
      </c>
      <c r="L56" s="89"/>
      <c r="M56" s="89"/>
      <c r="N56" s="89"/>
      <c r="O56" s="89"/>
      <c r="P56" s="89"/>
      <c r="Q56" s="89"/>
      <c r="R56" s="89"/>
      <c r="S56" s="89"/>
      <c r="T56" s="89">
        <v>372</v>
      </c>
      <c r="U56" s="89"/>
      <c r="V56" s="89"/>
      <c r="W56" s="89"/>
      <c r="X56" s="89"/>
    </row>
    <row r="57">
      <c r="A57" s="86" t="s">
        <v>125</v>
      </c>
      <c r="B57" s="106" t="s">
        <v>126</v>
      </c>
      <c r="C57" s="88"/>
      <c r="D57" s="89">
        <v>149</v>
      </c>
      <c r="E57" s="88"/>
      <c r="F57" s="89"/>
      <c r="G57" s="88"/>
      <c r="H57" s="88">
        <v>371</v>
      </c>
      <c r="I57" s="89">
        <v>248</v>
      </c>
      <c r="J57" s="89">
        <v>173</v>
      </c>
      <c r="K57" s="89">
        <v>322</v>
      </c>
      <c r="L57" s="89"/>
      <c r="M57" s="89"/>
      <c r="N57" s="89"/>
      <c r="O57" s="89"/>
      <c r="P57" s="89"/>
      <c r="Q57" s="89"/>
      <c r="R57" s="89"/>
      <c r="S57" s="89"/>
      <c r="T57" s="89">
        <v>1585</v>
      </c>
      <c r="U57" s="89"/>
      <c r="V57" s="89"/>
      <c r="W57" s="89"/>
      <c r="X57" s="89"/>
    </row>
    <row r="58">
      <c r="A58" s="83">
        <v>7</v>
      </c>
      <c r="B58" s="105" t="s">
        <v>127</v>
      </c>
      <c r="C58" s="85">
        <f>C59+C60+C61+C62+C63+C64+C65+C66</f>
        <v>0</v>
      </c>
      <c r="D58" s="85">
        <f>D59+D60+D61+D62+D63+D64+D65+D66</f>
        <v>129</v>
      </c>
      <c r="E58" s="85">
        <f>E59+E60+E61+E62+E63+E64+E65+E66</f>
        <v>0</v>
      </c>
      <c r="F58" s="85">
        <f>F59+F60+F61+F62+F63+F64+F65+F66</f>
        <v>0</v>
      </c>
      <c r="G58" s="85">
        <f>G59+G60+G61+G62+G63+G64+G65+G66</f>
        <v>0</v>
      </c>
      <c r="H58" s="85">
        <f>H59+H60+H61+H62+H63+H64+H65+H66</f>
        <v>2545</v>
      </c>
      <c r="I58" s="85">
        <f>I59+I60+I61+I62+I63+I64+I65+I66</f>
        <v>842</v>
      </c>
      <c r="J58" s="85">
        <f>J59+J60+J61+J62+J63+J64+J65+J66</f>
        <v>895</v>
      </c>
      <c r="K58" s="85">
        <f>K59+K60+K61+K62+K63+K64+K65+K66</f>
        <v>801</v>
      </c>
      <c r="L58" s="85">
        <f>L59+L60+L61+L62+L63+L64+L65+L66</f>
        <v>0</v>
      </c>
      <c r="M58" s="85">
        <f>M59+M60+M61+M62+M63+M64+M65+M66</f>
        <v>0</v>
      </c>
      <c r="N58" s="85">
        <f>N59+N60+N61+N62+N63+N64+N65+N66</f>
        <v>0</v>
      </c>
      <c r="O58" s="85">
        <f>O59+O60+O61+O62+O63+O64+O65+O66</f>
        <v>0</v>
      </c>
      <c r="P58" s="85">
        <f>P59+P60+P61+P62+P63+P64+P65+P66</f>
        <v>152</v>
      </c>
      <c r="Q58" s="85">
        <f>Q59+Q60+Q61+Q62+Q63+Q64+Q65+Q66</f>
        <v>412</v>
      </c>
      <c r="R58" s="85">
        <f>R59+R60+R61+R62+R63+R64+R65+R66</f>
        <v>0</v>
      </c>
      <c r="S58" s="85">
        <f>S59+S60+S61+S62+S63+S64+S65+S66</f>
        <v>278</v>
      </c>
      <c r="T58" s="85">
        <f>T59+T60+T61+T62+T63+T64+T65+T66</f>
        <v>820</v>
      </c>
      <c r="U58" s="85">
        <f>U59+U60+U61+U62+U63+U64+U65+U66</f>
        <v>706</v>
      </c>
      <c r="V58" s="85">
        <f>V59+V60+V61+V62+V63+V64+V65+V66</f>
        <v>0</v>
      </c>
      <c r="W58" s="85">
        <f>W59+W60+W61+W62+W63+W64+W65+W66</f>
        <v>0</v>
      </c>
      <c r="X58" s="85">
        <f>X59+X60+X61+X62+X63+X64+X65+X66</f>
        <v>0</v>
      </c>
    </row>
    <row r="59" ht="24">
      <c r="A59" s="86" t="s">
        <v>128</v>
      </c>
      <c r="B59" s="106" t="s">
        <v>129</v>
      </c>
      <c r="C59" s="88"/>
      <c r="D59" s="89"/>
      <c r="E59" s="88"/>
      <c r="F59" s="89"/>
      <c r="G59" s="88"/>
      <c r="H59" s="88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</row>
    <row r="60" ht="24">
      <c r="A60" s="86" t="s">
        <v>130</v>
      </c>
      <c r="B60" s="106" t="s">
        <v>131</v>
      </c>
      <c r="C60" s="88"/>
      <c r="D60" s="89"/>
      <c r="E60" s="88"/>
      <c r="F60" s="89"/>
      <c r="G60" s="88"/>
      <c r="H60" s="88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</row>
    <row r="61">
      <c r="A61" s="86" t="s">
        <v>132</v>
      </c>
      <c r="B61" s="106" t="s">
        <v>133</v>
      </c>
      <c r="C61" s="88"/>
      <c r="D61" s="90"/>
      <c r="E61" s="88"/>
      <c r="F61" s="89"/>
      <c r="G61" s="88"/>
      <c r="H61" s="107">
        <v>1198</v>
      </c>
      <c r="I61" s="90">
        <v>352</v>
      </c>
      <c r="J61" s="90">
        <v>473</v>
      </c>
      <c r="K61" s="90">
        <v>481</v>
      </c>
      <c r="L61" s="89"/>
      <c r="M61" s="89"/>
      <c r="N61" s="89"/>
      <c r="O61" s="89"/>
      <c r="P61" s="89"/>
      <c r="Q61" s="90">
        <v>234</v>
      </c>
      <c r="R61" s="89"/>
      <c r="S61" s="90">
        <v>278</v>
      </c>
      <c r="T61" s="90">
        <v>524</v>
      </c>
      <c r="U61" s="90">
        <v>539</v>
      </c>
      <c r="V61" s="89"/>
      <c r="W61" s="89"/>
      <c r="X61" s="89"/>
    </row>
    <row r="62">
      <c r="A62" s="86" t="s">
        <v>134</v>
      </c>
      <c r="B62" s="106" t="s">
        <v>135</v>
      </c>
      <c r="C62" s="88"/>
      <c r="D62" s="91"/>
      <c r="E62" s="88"/>
      <c r="F62" s="89"/>
      <c r="G62" s="88"/>
      <c r="H62" s="108"/>
      <c r="I62" s="91"/>
      <c r="J62" s="91"/>
      <c r="K62" s="91"/>
      <c r="L62" s="89"/>
      <c r="M62" s="89"/>
      <c r="N62" s="89"/>
      <c r="O62" s="89"/>
      <c r="P62" s="89"/>
      <c r="Q62" s="91"/>
      <c r="R62" s="89"/>
      <c r="S62" s="91"/>
      <c r="T62" s="91"/>
      <c r="U62" s="91"/>
      <c r="V62" s="89"/>
      <c r="W62" s="89"/>
      <c r="X62" s="89"/>
    </row>
    <row r="63">
      <c r="A63" s="86" t="s">
        <v>480</v>
      </c>
      <c r="B63" s="106" t="s">
        <v>137</v>
      </c>
      <c r="C63" s="88"/>
      <c r="D63" s="89">
        <v>33</v>
      </c>
      <c r="E63" s="88"/>
      <c r="F63" s="89"/>
      <c r="G63" s="88"/>
      <c r="H63" s="88">
        <v>521</v>
      </c>
      <c r="I63" s="89">
        <v>189</v>
      </c>
      <c r="J63" s="89">
        <v>156</v>
      </c>
      <c r="K63" s="89">
        <v>111</v>
      </c>
      <c r="L63" s="89"/>
      <c r="M63" s="89"/>
      <c r="N63" s="89"/>
      <c r="O63" s="89"/>
      <c r="P63" s="89">
        <v>65</v>
      </c>
      <c r="Q63" s="89">
        <v>85</v>
      </c>
      <c r="R63" s="89"/>
      <c r="S63" s="89"/>
      <c r="T63" s="89">
        <v>111</v>
      </c>
      <c r="U63" s="89">
        <v>72</v>
      </c>
      <c r="V63" s="89"/>
      <c r="W63" s="89"/>
      <c r="X63" s="89"/>
    </row>
    <row r="64">
      <c r="A64" s="86" t="s">
        <v>138</v>
      </c>
      <c r="B64" s="106" t="s">
        <v>139</v>
      </c>
      <c r="C64" s="88"/>
      <c r="D64" s="89">
        <v>89</v>
      </c>
      <c r="E64" s="88"/>
      <c r="F64" s="89"/>
      <c r="G64" s="88"/>
      <c r="H64" s="88">
        <v>258</v>
      </c>
      <c r="I64" s="89">
        <v>99</v>
      </c>
      <c r="J64" s="89">
        <v>84</v>
      </c>
      <c r="K64" s="89">
        <v>68</v>
      </c>
      <c r="L64" s="89"/>
      <c r="M64" s="89"/>
      <c r="N64" s="89"/>
      <c r="O64" s="89"/>
      <c r="P64" s="89"/>
      <c r="Q64" s="89"/>
      <c r="R64" s="89"/>
      <c r="S64" s="89"/>
      <c r="T64" s="89">
        <v>46</v>
      </c>
      <c r="U64" s="89"/>
      <c r="V64" s="89"/>
      <c r="W64" s="89"/>
      <c r="X64" s="89"/>
    </row>
    <row r="65">
      <c r="A65" s="86" t="s">
        <v>140</v>
      </c>
      <c r="B65" s="106" t="s">
        <v>141</v>
      </c>
      <c r="C65" s="88"/>
      <c r="D65" s="89">
        <v>7</v>
      </c>
      <c r="E65" s="88"/>
      <c r="F65" s="89"/>
      <c r="G65" s="88"/>
      <c r="H65" s="88">
        <v>568</v>
      </c>
      <c r="I65" s="89">
        <v>176</v>
      </c>
      <c r="J65" s="89">
        <v>156</v>
      </c>
      <c r="K65" s="89">
        <v>112</v>
      </c>
      <c r="L65" s="89"/>
      <c r="M65" s="89"/>
      <c r="N65" s="89"/>
      <c r="O65" s="89"/>
      <c r="P65" s="89">
        <v>87</v>
      </c>
      <c r="Q65" s="89">
        <v>93</v>
      </c>
      <c r="R65" s="89"/>
      <c r="S65" s="89"/>
      <c r="T65" s="89">
        <v>119</v>
      </c>
      <c r="U65" s="89">
        <v>95</v>
      </c>
      <c r="V65" s="89"/>
      <c r="W65" s="89"/>
      <c r="X65" s="89"/>
    </row>
    <row r="66">
      <c r="A66" s="86" t="s">
        <v>142</v>
      </c>
      <c r="B66" s="106" t="s">
        <v>143</v>
      </c>
      <c r="C66" s="88"/>
      <c r="D66" s="89"/>
      <c r="E66" s="88"/>
      <c r="F66" s="89"/>
      <c r="G66" s="88"/>
      <c r="H66" s="88"/>
      <c r="I66" s="89">
        <v>26</v>
      </c>
      <c r="J66" s="89">
        <v>26</v>
      </c>
      <c r="K66" s="89">
        <v>29</v>
      </c>
      <c r="L66" s="89"/>
      <c r="M66" s="89"/>
      <c r="N66" s="89"/>
      <c r="O66" s="89"/>
      <c r="P66" s="89"/>
      <c r="Q66" s="89"/>
      <c r="R66" s="89"/>
      <c r="S66" s="89"/>
      <c r="T66" s="89">
        <v>20</v>
      </c>
      <c r="U66" s="89"/>
      <c r="V66" s="89"/>
      <c r="W66" s="89"/>
      <c r="X66" s="89"/>
    </row>
    <row r="67">
      <c r="A67" s="83">
        <v>8</v>
      </c>
      <c r="B67" s="105" t="s">
        <v>144</v>
      </c>
      <c r="C67" s="85">
        <f>C68+C69+C70+C71+C73</f>
        <v>5701</v>
      </c>
      <c r="D67" s="85">
        <f>D68+D69+D70+D71+D73</f>
        <v>15442</v>
      </c>
      <c r="E67" s="85">
        <f>E68+E69+E70+E71+E73</f>
        <v>0</v>
      </c>
      <c r="F67" s="85">
        <f>F68+F69+F70+F71+F73</f>
        <v>0</v>
      </c>
      <c r="G67" s="85">
        <f>G68+G69+G70+G71+G73</f>
        <v>0</v>
      </c>
      <c r="H67" s="85">
        <f>H68+H69+H70+H71+H73</f>
        <v>12977</v>
      </c>
      <c r="I67" s="85">
        <f>I68+I69+I70+I71+I73</f>
        <v>11460</v>
      </c>
      <c r="J67" s="85">
        <f>J68+J69+J70+J71+J73</f>
        <v>9694</v>
      </c>
      <c r="K67" s="85">
        <f>K68+K69+K70+K71+K73</f>
        <v>10951</v>
      </c>
      <c r="L67" s="85">
        <f>L68+L69+L70+L71+L73</f>
        <v>0</v>
      </c>
      <c r="M67" s="85">
        <f>M68+M69+M70+M71+M73</f>
        <v>0</v>
      </c>
      <c r="N67" s="85">
        <f>N68+N69+N70+N71+N73</f>
        <v>0</v>
      </c>
      <c r="O67" s="85">
        <f>O68+O69+O70+O71+O73</f>
        <v>0</v>
      </c>
      <c r="P67" s="85">
        <f>P68+P69+P70+P71+P73</f>
        <v>1870</v>
      </c>
      <c r="Q67" s="85">
        <f>Q68+Q69+Q70+Q71+Q73</f>
        <v>1100</v>
      </c>
      <c r="R67" s="85">
        <f>R68+R69+R70+R71+R73</f>
        <v>0</v>
      </c>
      <c r="S67" s="85">
        <f>S68+S69+S70+S71+S73</f>
        <v>0</v>
      </c>
      <c r="T67" s="85">
        <f>T68+T69+T70+T71+T73</f>
        <v>28472</v>
      </c>
      <c r="U67" s="85">
        <f>U68+U69+U70+U71+U73</f>
        <v>7700</v>
      </c>
      <c r="V67" s="85">
        <f>V68+V69+V70+V71+V73</f>
        <v>3200</v>
      </c>
      <c r="W67" s="85">
        <f>W68+W69+W70+W71+W73</f>
        <v>0</v>
      </c>
      <c r="X67" s="85">
        <f>X68+X69+X70+X71+X73</f>
        <v>0</v>
      </c>
    </row>
    <row r="68">
      <c r="A68" s="86" t="s">
        <v>145</v>
      </c>
      <c r="B68" s="106" t="s">
        <v>89</v>
      </c>
      <c r="C68" s="88"/>
      <c r="D68" s="89">
        <v>271</v>
      </c>
      <c r="E68" s="88"/>
      <c r="F68" s="89"/>
      <c r="G68" s="88"/>
      <c r="H68" s="88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</row>
    <row r="69">
      <c r="A69" s="86" t="s">
        <v>146</v>
      </c>
      <c r="B69" s="106" t="s">
        <v>147</v>
      </c>
      <c r="C69" s="88">
        <v>545</v>
      </c>
      <c r="D69" s="89">
        <v>1211</v>
      </c>
      <c r="E69" s="88"/>
      <c r="F69" s="89"/>
      <c r="G69" s="88"/>
      <c r="H69" s="88">
        <v>889</v>
      </c>
      <c r="I69" s="89">
        <v>578</v>
      </c>
      <c r="J69" s="89">
        <v>444</v>
      </c>
      <c r="K69" s="89">
        <v>844</v>
      </c>
      <c r="L69" s="89"/>
      <c r="M69" s="89"/>
      <c r="N69" s="89"/>
      <c r="O69" s="89"/>
      <c r="P69" s="89"/>
      <c r="Q69" s="89"/>
      <c r="R69" s="89"/>
      <c r="S69" s="89"/>
      <c r="T69" s="89">
        <v>1289</v>
      </c>
      <c r="U69" s="89"/>
      <c r="V69" s="89"/>
      <c r="W69" s="89"/>
      <c r="X69" s="89"/>
    </row>
    <row r="70">
      <c r="A70" s="86" t="s">
        <v>148</v>
      </c>
      <c r="B70" s="106" t="s">
        <v>149</v>
      </c>
      <c r="C70" s="88">
        <v>78</v>
      </c>
      <c r="D70" s="89">
        <v>3486</v>
      </c>
      <c r="E70" s="88"/>
      <c r="F70" s="89"/>
      <c r="G70" s="88"/>
      <c r="H70" s="88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</row>
    <row r="71">
      <c r="A71" s="86" t="s">
        <v>150</v>
      </c>
      <c r="B71" s="106" t="s">
        <v>151</v>
      </c>
      <c r="C71" s="107">
        <v>5078</v>
      </c>
      <c r="D71" s="90">
        <v>10080</v>
      </c>
      <c r="E71" s="88"/>
      <c r="F71" s="89"/>
      <c r="G71" s="107"/>
      <c r="H71" s="107">
        <v>10840</v>
      </c>
      <c r="I71" s="90">
        <v>10290</v>
      </c>
      <c r="J71" s="90">
        <v>9250</v>
      </c>
      <c r="K71" s="90">
        <v>8990</v>
      </c>
      <c r="L71" s="89"/>
      <c r="M71" s="89"/>
      <c r="N71" s="89"/>
      <c r="O71" s="89"/>
      <c r="P71" s="90">
        <v>1870</v>
      </c>
      <c r="Q71" s="90">
        <v>1100</v>
      </c>
      <c r="R71" s="89"/>
      <c r="S71" s="89"/>
      <c r="T71" s="90">
        <v>26460</v>
      </c>
      <c r="U71" s="90">
        <v>7700</v>
      </c>
      <c r="V71" s="90">
        <v>3200</v>
      </c>
      <c r="W71" s="89"/>
      <c r="X71" s="89"/>
    </row>
    <row r="72">
      <c r="A72" s="86" t="s">
        <v>152</v>
      </c>
      <c r="B72" s="106" t="s">
        <v>153</v>
      </c>
      <c r="C72" s="108"/>
      <c r="D72" s="91"/>
      <c r="E72" s="88"/>
      <c r="F72" s="89"/>
      <c r="G72" s="108"/>
      <c r="H72" s="108"/>
      <c r="I72" s="91"/>
      <c r="J72" s="91"/>
      <c r="K72" s="91"/>
      <c r="L72" s="89"/>
      <c r="M72" s="89"/>
      <c r="N72" s="89"/>
      <c r="O72" s="89"/>
      <c r="P72" s="91"/>
      <c r="Q72" s="91"/>
      <c r="R72" s="89"/>
      <c r="S72" s="89"/>
      <c r="T72" s="91"/>
      <c r="U72" s="91"/>
      <c r="V72" s="91"/>
      <c r="W72" s="89"/>
      <c r="X72" s="89"/>
    </row>
    <row r="73">
      <c r="A73" s="86" t="s">
        <v>154</v>
      </c>
      <c r="B73" s="106" t="s">
        <v>155</v>
      </c>
      <c r="C73" s="88"/>
      <c r="D73" s="89">
        <v>394</v>
      </c>
      <c r="E73" s="88"/>
      <c r="F73" s="89"/>
      <c r="G73" s="88"/>
      <c r="H73" s="88">
        <v>1248</v>
      </c>
      <c r="I73" s="89">
        <v>592</v>
      </c>
      <c r="J73" s="89"/>
      <c r="K73" s="89">
        <v>1117</v>
      </c>
      <c r="L73" s="89"/>
      <c r="M73" s="89"/>
      <c r="N73" s="89"/>
      <c r="O73" s="89"/>
      <c r="P73" s="89"/>
      <c r="Q73" s="89"/>
      <c r="R73" s="89"/>
      <c r="S73" s="89"/>
      <c r="T73" s="89">
        <v>723</v>
      </c>
      <c r="U73" s="89"/>
      <c r="V73" s="89"/>
      <c r="W73" s="89"/>
      <c r="X73" s="89"/>
    </row>
    <row r="74">
      <c r="A74" s="83">
        <v>9</v>
      </c>
      <c r="B74" s="105" t="s">
        <v>156</v>
      </c>
      <c r="C74" s="85">
        <f>C75+C76+C77+C78+C82+C83+C84+C85</f>
        <v>1101</v>
      </c>
      <c r="D74" s="85">
        <f>D75+D76+D77+D78+D82+D83+D84+D85</f>
        <v>2683</v>
      </c>
      <c r="E74" s="85">
        <f>E75+E76+E77+E78+E82+E83+E84+E85</f>
        <v>0</v>
      </c>
      <c r="F74" s="85">
        <f>F75+F76+F77+F78+F82+F83+F84+F85</f>
        <v>0</v>
      </c>
      <c r="G74" s="85">
        <f>G75+G76+G77+G78+G82+G83+G84+G85</f>
        <v>1617</v>
      </c>
      <c r="H74" s="85">
        <f>H75+H76+H77+H78+H82+H83+H84+H85</f>
        <v>6096</v>
      </c>
      <c r="I74" s="85">
        <f>I75+I76+I77+I78+I82+I83+I84+I85</f>
        <v>1568</v>
      </c>
      <c r="J74" s="85">
        <f>J75+J76+J77+J78+J82+J83+J84+J85</f>
        <v>2075</v>
      </c>
      <c r="K74" s="85">
        <f>K75+K76+K77+K78+K82+K83+K84+K85</f>
        <v>5448</v>
      </c>
      <c r="L74" s="85">
        <f>L75+L76+L77+L78+L82+L83+L84+L85</f>
        <v>0</v>
      </c>
      <c r="M74" s="85">
        <f>M75+M76+M77+M78+M82+M83+M84+M85</f>
        <v>0</v>
      </c>
      <c r="N74" s="85">
        <f>N75+N76+N77+N78+N82+N83+N84+N85</f>
        <v>0</v>
      </c>
      <c r="O74" s="85">
        <f>O75+O76+O77+O78+O82+O83+O84+O85</f>
        <v>0</v>
      </c>
      <c r="P74" s="85">
        <f>P75+P76+P77+P78+P82+P83+P84+P85</f>
        <v>535</v>
      </c>
      <c r="Q74" s="85">
        <f>Q75+Q76+Q77+Q78+Q82+Q83+Q84+Q85</f>
        <v>1139</v>
      </c>
      <c r="R74" s="85">
        <f>R75+R76+R77+R78+R82+R83+R84+R85</f>
        <v>0</v>
      </c>
      <c r="S74" s="85">
        <f>S75+S76+S77+S78+S82+S83+S84+S85</f>
        <v>0</v>
      </c>
      <c r="T74" s="85">
        <f>T75+T76+T77+T78+T82+T83+T84+T85</f>
        <v>2299</v>
      </c>
      <c r="U74" s="85">
        <f>U75+U76+U77+U78+U82+U83+U84+U85</f>
        <v>540</v>
      </c>
      <c r="V74" s="85">
        <f>V75+V76+V77+V78+V82+V83+V84+V85</f>
        <v>1023</v>
      </c>
      <c r="W74" s="85">
        <f>W75+W76+W77+W78+W82+W83+W84+W85</f>
        <v>0</v>
      </c>
      <c r="X74" s="85">
        <f>X75+X76+X77+X78+X82+X83+X84+X85</f>
        <v>0</v>
      </c>
    </row>
    <row r="75" ht="25.5">
      <c r="A75" s="86" t="s">
        <v>157</v>
      </c>
      <c r="B75" s="106" t="s">
        <v>131</v>
      </c>
      <c r="C75" s="88"/>
      <c r="D75" s="89"/>
      <c r="E75" s="88"/>
      <c r="F75" s="89"/>
      <c r="G75" s="88"/>
      <c r="H75" s="88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</row>
    <row r="76">
      <c r="A76" s="86" t="s">
        <v>158</v>
      </c>
      <c r="B76" s="106" t="s">
        <v>159</v>
      </c>
      <c r="C76" s="88"/>
      <c r="D76" s="89">
        <v>23</v>
      </c>
      <c r="E76" s="88"/>
      <c r="F76" s="89"/>
      <c r="G76" s="88"/>
      <c r="H76" s="88">
        <v>126</v>
      </c>
      <c r="I76" s="89">
        <v>43</v>
      </c>
      <c r="J76" s="89">
        <v>58</v>
      </c>
      <c r="K76" s="89">
        <v>45</v>
      </c>
      <c r="L76" s="89"/>
      <c r="M76" s="89"/>
      <c r="N76" s="89"/>
      <c r="O76" s="89"/>
      <c r="P76" s="89"/>
      <c r="Q76" s="89"/>
      <c r="R76" s="89"/>
      <c r="S76" s="89"/>
      <c r="T76" s="89">
        <v>123</v>
      </c>
      <c r="U76" s="89"/>
      <c r="V76" s="89"/>
      <c r="W76" s="89"/>
      <c r="X76" s="89"/>
    </row>
    <row r="77">
      <c r="A77" s="86" t="s">
        <v>160</v>
      </c>
      <c r="B77" s="106" t="s">
        <v>93</v>
      </c>
      <c r="C77" s="88"/>
      <c r="D77" s="89"/>
      <c r="E77" s="88"/>
      <c r="F77" s="89"/>
      <c r="G77" s="88"/>
      <c r="H77" s="88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</row>
    <row r="78">
      <c r="A78" s="86" t="s">
        <v>161</v>
      </c>
      <c r="B78" s="106" t="s">
        <v>162</v>
      </c>
      <c r="C78" s="107">
        <v>500</v>
      </c>
      <c r="D78" s="90">
        <v>1250</v>
      </c>
      <c r="E78" s="88"/>
      <c r="F78" s="89"/>
      <c r="G78" s="88"/>
      <c r="H78" s="107">
        <v>3928</v>
      </c>
      <c r="I78" s="90">
        <v>969</v>
      </c>
      <c r="J78" s="90">
        <v>1120</v>
      </c>
      <c r="K78" s="90">
        <v>4031</v>
      </c>
      <c r="L78" s="89"/>
      <c r="M78" s="89"/>
      <c r="N78" s="89"/>
      <c r="O78" s="89"/>
      <c r="P78" s="90">
        <v>384</v>
      </c>
      <c r="Q78" s="90">
        <v>460</v>
      </c>
      <c r="R78" s="89"/>
      <c r="S78" s="89"/>
      <c r="T78" s="90">
        <v>1786</v>
      </c>
      <c r="U78" s="90">
        <v>94</v>
      </c>
      <c r="V78" s="89"/>
      <c r="W78" s="89"/>
      <c r="X78" s="89"/>
    </row>
    <row r="79">
      <c r="A79" s="86" t="s">
        <v>163</v>
      </c>
      <c r="B79" s="106" t="s">
        <v>164</v>
      </c>
      <c r="C79" s="112"/>
      <c r="D79" s="93"/>
      <c r="E79" s="88"/>
      <c r="F79" s="89"/>
      <c r="G79" s="88"/>
      <c r="H79" s="112"/>
      <c r="I79" s="93"/>
      <c r="J79" s="93"/>
      <c r="K79" s="93"/>
      <c r="L79" s="89"/>
      <c r="M79" s="89"/>
      <c r="N79" s="89"/>
      <c r="O79" s="89"/>
      <c r="P79" s="93"/>
      <c r="Q79" s="93"/>
      <c r="R79" s="89"/>
      <c r="S79" s="89"/>
      <c r="T79" s="93"/>
      <c r="U79" s="93"/>
      <c r="V79" s="89"/>
      <c r="W79" s="89"/>
      <c r="X79" s="89"/>
    </row>
    <row r="80">
      <c r="A80" s="86" t="s">
        <v>165</v>
      </c>
      <c r="B80" s="106" t="s">
        <v>166</v>
      </c>
      <c r="C80" s="112"/>
      <c r="D80" s="93"/>
      <c r="E80" s="88"/>
      <c r="F80" s="89"/>
      <c r="G80" s="88"/>
      <c r="H80" s="112"/>
      <c r="I80" s="93"/>
      <c r="J80" s="93"/>
      <c r="K80" s="93"/>
      <c r="L80" s="89"/>
      <c r="M80" s="89"/>
      <c r="N80" s="89"/>
      <c r="O80" s="89"/>
      <c r="P80" s="93"/>
      <c r="Q80" s="93"/>
      <c r="R80" s="89"/>
      <c r="S80" s="89"/>
      <c r="T80" s="93"/>
      <c r="U80" s="93"/>
      <c r="V80" s="89"/>
      <c r="W80" s="89"/>
      <c r="X80" s="89"/>
    </row>
    <row r="81">
      <c r="A81" s="86" t="s">
        <v>167</v>
      </c>
      <c r="B81" s="106" t="s">
        <v>168</v>
      </c>
      <c r="C81" s="108"/>
      <c r="D81" s="91"/>
      <c r="E81" s="88"/>
      <c r="F81" s="89"/>
      <c r="G81" s="88"/>
      <c r="H81" s="108"/>
      <c r="I81" s="91"/>
      <c r="J81" s="91"/>
      <c r="K81" s="91"/>
      <c r="L81" s="89"/>
      <c r="M81" s="89"/>
      <c r="N81" s="89"/>
      <c r="O81" s="89"/>
      <c r="P81" s="91"/>
      <c r="Q81" s="91"/>
      <c r="R81" s="89"/>
      <c r="S81" s="89"/>
      <c r="T81" s="91"/>
      <c r="U81" s="91"/>
      <c r="V81" s="89"/>
      <c r="W81" s="89"/>
      <c r="X81" s="89"/>
    </row>
    <row r="82">
      <c r="A82" s="86" t="s">
        <v>169</v>
      </c>
      <c r="B82" s="106" t="s">
        <v>170</v>
      </c>
      <c r="C82" s="88"/>
      <c r="D82" s="89">
        <v>297</v>
      </c>
      <c r="E82" s="88"/>
      <c r="F82" s="89"/>
      <c r="G82" s="88">
        <v>193</v>
      </c>
      <c r="H82" s="88">
        <v>708</v>
      </c>
      <c r="I82" s="89">
        <v>38</v>
      </c>
      <c r="J82" s="89">
        <v>701</v>
      </c>
      <c r="K82" s="89">
        <v>255</v>
      </c>
      <c r="L82" s="89"/>
      <c r="M82" s="89"/>
      <c r="N82" s="89"/>
      <c r="O82" s="89"/>
      <c r="P82" s="89">
        <v>43</v>
      </c>
      <c r="Q82" s="89">
        <v>112</v>
      </c>
      <c r="R82" s="89"/>
      <c r="S82" s="89"/>
      <c r="T82" s="89">
        <v>24</v>
      </c>
      <c r="U82" s="89">
        <v>13</v>
      </c>
      <c r="V82" s="89">
        <v>28</v>
      </c>
      <c r="W82" s="89"/>
      <c r="X82" s="89"/>
    </row>
    <row r="83">
      <c r="A83" s="86" t="s">
        <v>171</v>
      </c>
      <c r="B83" s="106" t="s">
        <v>172</v>
      </c>
      <c r="C83" s="88"/>
      <c r="D83" s="89">
        <v>100</v>
      </c>
      <c r="E83" s="88"/>
      <c r="F83" s="89"/>
      <c r="G83" s="88"/>
      <c r="H83" s="88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</row>
    <row r="84">
      <c r="A84" s="86" t="s">
        <v>173</v>
      </c>
      <c r="B84" s="106" t="s">
        <v>174</v>
      </c>
      <c r="C84" s="88">
        <v>601</v>
      </c>
      <c r="D84" s="89">
        <v>1013</v>
      </c>
      <c r="E84" s="88"/>
      <c r="F84" s="89"/>
      <c r="G84" s="88">
        <v>1424</v>
      </c>
      <c r="H84" s="88">
        <v>1057</v>
      </c>
      <c r="I84" s="89">
        <v>230</v>
      </c>
      <c r="J84" s="89">
        <v>196</v>
      </c>
      <c r="K84" s="89">
        <v>1117</v>
      </c>
      <c r="L84" s="89"/>
      <c r="M84" s="89"/>
      <c r="N84" s="89"/>
      <c r="O84" s="89"/>
      <c r="P84" s="89">
        <v>108</v>
      </c>
      <c r="Q84" s="89">
        <v>567</v>
      </c>
      <c r="R84" s="89"/>
      <c r="S84" s="89"/>
      <c r="T84" s="89">
        <v>109</v>
      </c>
      <c r="U84" s="89">
        <v>433</v>
      </c>
      <c r="V84" s="89">
        <v>995</v>
      </c>
      <c r="W84" s="89"/>
      <c r="X84" s="89"/>
    </row>
    <row r="85">
      <c r="A85" s="86" t="s">
        <v>175</v>
      </c>
      <c r="B85" s="106" t="s">
        <v>176</v>
      </c>
      <c r="C85" s="88"/>
      <c r="D85" s="89"/>
      <c r="E85" s="88"/>
      <c r="F85" s="89"/>
      <c r="G85" s="88"/>
      <c r="H85" s="88">
        <v>277</v>
      </c>
      <c r="I85" s="89">
        <v>288</v>
      </c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>
        <v>257</v>
      </c>
      <c r="U85" s="89"/>
      <c r="V85" s="89"/>
      <c r="W85" s="89"/>
      <c r="X85" s="89"/>
    </row>
    <row r="86">
      <c r="A86" s="83">
        <v>10</v>
      </c>
      <c r="B86" s="105" t="s">
        <v>177</v>
      </c>
      <c r="C86" s="85">
        <f>C87+C88+C89+C90+C91+C92+C93+C94+C95+C96+C97+C98+C99+C100+C101+C102</f>
        <v>0</v>
      </c>
      <c r="D86" s="85">
        <f>D87+D88+D89+D90+D91+D92+D93+D94+D95+D96+D97+D98+D99+D100+D101+D102</f>
        <v>246</v>
      </c>
      <c r="E86" s="85">
        <f>E87+E88+E89+E90+E91+E92+E93+E94+E95+E96+E97+E98+E99+E100+E101+E102</f>
        <v>0</v>
      </c>
      <c r="F86" s="85">
        <f>F87+F88+F89+F90+F91+F92+F93+F94+F95+F96+F97+F98+F99+F100+F101+F102</f>
        <v>0</v>
      </c>
      <c r="G86" s="85">
        <f>G87+G88+G89+G90+G91+G92+G93+G94+G95+G96+G97+G98+G99+G100+G101+G102</f>
        <v>789</v>
      </c>
      <c r="H86" s="85">
        <f>H87+H88+H89+H90+H91+H92+H93+H94+H95+H96+H97+H98+H99+H100+H101+H102</f>
        <v>2530</v>
      </c>
      <c r="I86" s="85">
        <f>I87+I88+I89+I90+I91+I92+I93+I94+I95+I96+I97+I98+I99+I100+I101+I102</f>
        <v>971</v>
      </c>
      <c r="J86" s="85">
        <f>J87+J88+J89+J90+J91+J92+J93+J94+J95+J96+J97+J98+J99+J100+J101+J102</f>
        <v>729</v>
      </c>
      <c r="K86" s="85">
        <f>K87+K88+K89+K90+K91+K92+K93+K94+K95+K96+K97+K98+K99+K100+K101+K102</f>
        <v>286</v>
      </c>
      <c r="L86" s="85">
        <f>L87+L88+L89+L90+L91+L92+L93+L94+L95+L96+L97+L98+L99+L100+L101+L102</f>
        <v>0</v>
      </c>
      <c r="M86" s="85">
        <f>M87+M88+M89+M90+M91+M92+M93+M94+M95+M96+M97+M98+M99+M100+M101+M102</f>
        <v>0</v>
      </c>
      <c r="N86" s="85">
        <f>N87+N88+N89+N90+N91+N92+N93+N94+N95+N96+N97+N98+N99+N100+N101+N102</f>
        <v>0</v>
      </c>
      <c r="O86" s="85">
        <f>O87+O88+O89+O90+O91+O92+O93+O94+O95+O96+O97+O98+O99+O100+O101+O102</f>
        <v>0</v>
      </c>
      <c r="P86" s="85">
        <f>P87+P88+P89+P90+P91+P92+P93+P94+P95+P96+P97+P98+P99+P100+P101+P102</f>
        <v>270</v>
      </c>
      <c r="Q86" s="85">
        <f>Q87+Q88+Q89+Q90+Q91+Q92+Q93+Q94+Q95+Q96+Q97+Q98+Q99+Q100+Q101+Q102</f>
        <v>297</v>
      </c>
      <c r="R86" s="85">
        <f>R87+R88+R89+R90+R91+R92+R93+R94+R95+R96+R97+R98+R99+R100+R101+R102</f>
        <v>0</v>
      </c>
      <c r="S86" s="85">
        <f>S87+S88+S89+S90+S91+S92+S93+S94+S95+S96+S97+S98+S99+S100+S101+S102</f>
        <v>0</v>
      </c>
      <c r="T86" s="85">
        <f>T87+T88+T89+T90+T91+T92+T93+T94+T95+T96+T97+T98+T99+T100+T101+T102</f>
        <v>308</v>
      </c>
      <c r="U86" s="85">
        <f>U87+U88+U89+U90+U91+U92+U93+U94+U95+U96+U97+U98+U99+U100+U101+U102</f>
        <v>389</v>
      </c>
      <c r="V86" s="85">
        <f>V87+V88+V89+V90+V91+V92+V93+V94+V95+V96+V97+V98+V99+V100+V101+V102</f>
        <v>17</v>
      </c>
      <c r="W86" s="85">
        <f>W87+W88+W89+W90+W91+W92+W93+W94+W95+W96+W97+W98+W99+W100+W101+W102</f>
        <v>0</v>
      </c>
      <c r="X86" s="85">
        <f>X87+X88+X89+X90+X91+X92+X93+X94+X95+X96+X97+X98+X99+X100+X101+X102</f>
        <v>0</v>
      </c>
    </row>
    <row r="87" ht="25.5">
      <c r="A87" s="86" t="s">
        <v>178</v>
      </c>
      <c r="B87" s="106" t="s">
        <v>108</v>
      </c>
      <c r="C87" s="88"/>
      <c r="D87" s="89"/>
      <c r="E87" s="88"/>
      <c r="F87" s="89"/>
      <c r="G87" s="88"/>
      <c r="H87" s="88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</row>
    <row r="88" ht="25.5">
      <c r="A88" s="86" t="s">
        <v>179</v>
      </c>
      <c r="B88" s="106" t="s">
        <v>180</v>
      </c>
      <c r="C88" s="88"/>
      <c r="D88" s="89"/>
      <c r="E88" s="88"/>
      <c r="F88" s="89"/>
      <c r="G88" s="88"/>
      <c r="H88" s="88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</row>
    <row r="89" ht="25.5">
      <c r="A89" s="86" t="s">
        <v>181</v>
      </c>
      <c r="B89" s="106" t="s">
        <v>182</v>
      </c>
      <c r="C89" s="88"/>
      <c r="D89" s="89"/>
      <c r="E89" s="88"/>
      <c r="F89" s="89"/>
      <c r="G89" s="88"/>
      <c r="H89" s="88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</row>
    <row r="90" ht="25.5">
      <c r="A90" s="86" t="s">
        <v>183</v>
      </c>
      <c r="B90" s="106" t="s">
        <v>131</v>
      </c>
      <c r="C90" s="88"/>
      <c r="D90" s="89"/>
      <c r="E90" s="88"/>
      <c r="F90" s="89"/>
      <c r="G90" s="88"/>
      <c r="H90" s="88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</row>
    <row r="91" ht="25.5">
      <c r="A91" s="86" t="s">
        <v>184</v>
      </c>
      <c r="B91" s="106" t="s">
        <v>185</v>
      </c>
      <c r="C91" s="88"/>
      <c r="D91" s="89"/>
      <c r="E91" s="88"/>
      <c r="F91" s="89"/>
      <c r="G91" s="88"/>
      <c r="H91" s="88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</row>
    <row r="92">
      <c r="A92" s="86" t="s">
        <v>186</v>
      </c>
      <c r="B92" s="106" t="s">
        <v>187</v>
      </c>
      <c r="C92" s="88"/>
      <c r="D92" s="89"/>
      <c r="E92" s="88"/>
      <c r="F92" s="89"/>
      <c r="G92" s="88"/>
      <c r="H92" s="88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</row>
    <row r="93">
      <c r="A93" s="86" t="s">
        <v>481</v>
      </c>
      <c r="B93" s="106" t="s">
        <v>512</v>
      </c>
      <c r="C93" s="88"/>
      <c r="D93" s="89">
        <v>10</v>
      </c>
      <c r="E93" s="88"/>
      <c r="F93" s="89"/>
      <c r="G93" s="88"/>
      <c r="H93" s="88">
        <v>285</v>
      </c>
      <c r="I93" s="89">
        <v>68</v>
      </c>
      <c r="J93" s="89">
        <v>440</v>
      </c>
      <c r="K93" s="89">
        <v>151</v>
      </c>
      <c r="L93" s="89"/>
      <c r="M93" s="89"/>
      <c r="N93" s="89"/>
      <c r="O93" s="89"/>
      <c r="P93" s="89">
        <v>60</v>
      </c>
      <c r="Q93" s="89">
        <v>137</v>
      </c>
      <c r="R93" s="89"/>
      <c r="S93" s="89"/>
      <c r="T93" s="89">
        <v>16</v>
      </c>
      <c r="U93" s="89">
        <v>13</v>
      </c>
      <c r="V93" s="89">
        <v>17</v>
      </c>
      <c r="W93" s="89"/>
      <c r="X93" s="89"/>
    </row>
    <row r="94">
      <c r="A94" s="86" t="s">
        <v>482</v>
      </c>
      <c r="B94" s="106" t="s">
        <v>191</v>
      </c>
      <c r="C94" s="88"/>
      <c r="D94" s="89"/>
      <c r="E94" s="88"/>
      <c r="F94" s="89"/>
      <c r="G94" s="88">
        <v>571</v>
      </c>
      <c r="H94" s="88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</row>
    <row r="95" ht="25.5">
      <c r="A95" s="86" t="s">
        <v>483</v>
      </c>
      <c r="B95" s="106" t="s">
        <v>193</v>
      </c>
      <c r="C95" s="88"/>
      <c r="D95" s="89"/>
      <c r="E95" s="88"/>
      <c r="F95" s="89"/>
      <c r="G95" s="88"/>
      <c r="H95" s="88">
        <v>190</v>
      </c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>
        <v>95</v>
      </c>
      <c r="U95" s="89"/>
      <c r="V95" s="89"/>
      <c r="W95" s="89"/>
      <c r="X95" s="89"/>
    </row>
    <row r="96">
      <c r="A96" s="86" t="s">
        <v>513</v>
      </c>
      <c r="B96" s="106" t="s">
        <v>195</v>
      </c>
      <c r="C96" s="88"/>
      <c r="D96" s="90">
        <v>236</v>
      </c>
      <c r="E96" s="88"/>
      <c r="F96" s="89"/>
      <c r="G96" s="107"/>
      <c r="H96" s="107">
        <v>1845</v>
      </c>
      <c r="I96" s="90">
        <v>803</v>
      </c>
      <c r="J96" s="90">
        <v>201</v>
      </c>
      <c r="K96" s="90">
        <v>135</v>
      </c>
      <c r="L96" s="89"/>
      <c r="M96" s="89"/>
      <c r="N96" s="89"/>
      <c r="O96" s="89"/>
      <c r="P96" s="90">
        <v>210</v>
      </c>
      <c r="Q96" s="90">
        <v>132</v>
      </c>
      <c r="R96" s="89"/>
      <c r="S96" s="89"/>
      <c r="T96" s="90">
        <v>154</v>
      </c>
      <c r="U96" s="90">
        <v>376</v>
      </c>
      <c r="V96" s="89"/>
      <c r="W96" s="89"/>
      <c r="X96" s="89"/>
    </row>
    <row r="97" ht="25.5">
      <c r="A97" s="86" t="s">
        <v>514</v>
      </c>
      <c r="B97" s="106" t="s">
        <v>197</v>
      </c>
      <c r="C97" s="88"/>
      <c r="D97" s="91"/>
      <c r="E97" s="88"/>
      <c r="F97" s="89"/>
      <c r="G97" s="108"/>
      <c r="H97" s="108"/>
      <c r="I97" s="91"/>
      <c r="J97" s="91"/>
      <c r="K97" s="91"/>
      <c r="L97" s="89"/>
      <c r="M97" s="89"/>
      <c r="N97" s="89"/>
      <c r="O97" s="89"/>
      <c r="P97" s="91"/>
      <c r="Q97" s="91"/>
      <c r="R97" s="89"/>
      <c r="S97" s="89"/>
      <c r="T97" s="91"/>
      <c r="U97" s="91"/>
      <c r="V97" s="89"/>
      <c r="W97" s="89"/>
      <c r="X97" s="89"/>
    </row>
    <row r="98" ht="25.5">
      <c r="A98" s="86" t="s">
        <v>198</v>
      </c>
      <c r="B98" s="106" t="s">
        <v>199</v>
      </c>
      <c r="C98" s="88"/>
      <c r="D98" s="89"/>
      <c r="E98" s="88"/>
      <c r="F98" s="89"/>
      <c r="G98" s="88"/>
      <c r="H98" s="88">
        <v>77</v>
      </c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>
        <v>22</v>
      </c>
      <c r="U98" s="89"/>
      <c r="V98" s="89"/>
      <c r="W98" s="89"/>
      <c r="X98" s="89"/>
    </row>
    <row r="99" ht="25.5">
      <c r="A99" s="86" t="s">
        <v>200</v>
      </c>
      <c r="B99" s="106" t="s">
        <v>201</v>
      </c>
      <c r="C99" s="88"/>
      <c r="D99" s="89"/>
      <c r="E99" s="88"/>
      <c r="F99" s="89"/>
      <c r="G99" s="88"/>
      <c r="H99" s="88">
        <v>52</v>
      </c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</row>
    <row r="100">
      <c r="A100" s="86" t="s">
        <v>202</v>
      </c>
      <c r="B100" s="106" t="s">
        <v>203</v>
      </c>
      <c r="C100" s="88"/>
      <c r="D100" s="89"/>
      <c r="E100" s="88"/>
      <c r="F100" s="89"/>
      <c r="G100" s="88">
        <v>218</v>
      </c>
      <c r="H100" s="88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</row>
    <row r="101">
      <c r="A101" s="86" t="s">
        <v>204</v>
      </c>
      <c r="B101" s="106" t="s">
        <v>205</v>
      </c>
      <c r="C101" s="88"/>
      <c r="D101" s="89"/>
      <c r="E101" s="88"/>
      <c r="F101" s="89"/>
      <c r="G101" s="88"/>
      <c r="H101" s="88">
        <v>31</v>
      </c>
      <c r="I101" s="89">
        <v>79</v>
      </c>
      <c r="J101" s="89">
        <v>60</v>
      </c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</row>
    <row r="102">
      <c r="A102" s="86" t="s">
        <v>206</v>
      </c>
      <c r="B102" s="106" t="s">
        <v>207</v>
      </c>
      <c r="C102" s="88"/>
      <c r="D102" s="89"/>
      <c r="E102" s="88"/>
      <c r="F102" s="89"/>
      <c r="G102" s="88"/>
      <c r="H102" s="88">
        <v>50</v>
      </c>
      <c r="I102" s="89">
        <v>21</v>
      </c>
      <c r="J102" s="89">
        <v>28</v>
      </c>
      <c r="K102" s="89"/>
      <c r="L102" s="89"/>
      <c r="M102" s="89"/>
      <c r="N102" s="89"/>
      <c r="O102" s="89"/>
      <c r="P102" s="89"/>
      <c r="Q102" s="89">
        <v>28</v>
      </c>
      <c r="R102" s="89"/>
      <c r="S102" s="89"/>
      <c r="T102" s="89">
        <v>21</v>
      </c>
      <c r="U102" s="89"/>
      <c r="V102" s="89"/>
      <c r="W102" s="89"/>
      <c r="X102" s="89"/>
    </row>
    <row r="103">
      <c r="A103" s="83">
        <v>11</v>
      </c>
      <c r="B103" s="105" t="s">
        <v>208</v>
      </c>
      <c r="C103" s="85">
        <f>C104+C105+C107+C108+C109+C110+C111</f>
        <v>125</v>
      </c>
      <c r="D103" s="85">
        <f>D104+D105+D107+D108+D109+D110+D111</f>
        <v>240</v>
      </c>
      <c r="E103" s="85">
        <f>E104+E105+E107+E108+E109+E110+E111</f>
        <v>0</v>
      </c>
      <c r="F103" s="85">
        <f>F104+F105+F107+F108+F109+F110+F111</f>
        <v>0</v>
      </c>
      <c r="G103" s="85">
        <f>G104+G105+G107+G108+G109+G110+G111</f>
        <v>648</v>
      </c>
      <c r="H103" s="85">
        <f>H104+H105+H107+H108+H109+H110+H111</f>
        <v>1778</v>
      </c>
      <c r="I103" s="85">
        <f>I104+I105+I107+I108+I109+I110+I111</f>
        <v>508</v>
      </c>
      <c r="J103" s="85">
        <f>J104+J105+J107+J108+J109+J110+J111</f>
        <v>1205</v>
      </c>
      <c r="K103" s="85">
        <f>K104+K105+K107+K108+K109+K110+K111</f>
        <v>1134</v>
      </c>
      <c r="L103" s="85">
        <f>L104+L105+L107+L108+L109+L110+L111</f>
        <v>0</v>
      </c>
      <c r="M103" s="85">
        <f>M104+M105+M107+M108+M109+M110+M111</f>
        <v>0</v>
      </c>
      <c r="N103" s="85">
        <f>N104+N105+N107+N108+N109+N110+N111</f>
        <v>0</v>
      </c>
      <c r="O103" s="85">
        <f>O104+O105+O107+O108+O109+O110+O111</f>
        <v>0</v>
      </c>
      <c r="P103" s="85">
        <f>P104+P105+P107+P108+P109+P110+P111</f>
        <v>530</v>
      </c>
      <c r="Q103" s="85">
        <f>Q104+Q105+Q107+Q108+Q109+Q110+Q111</f>
        <v>210</v>
      </c>
      <c r="R103" s="85">
        <f>R104+R105+R107+R108+R109+R110+R111</f>
        <v>0</v>
      </c>
      <c r="S103" s="85">
        <f>S104+S105+S107+S108+S109+S110+S111</f>
        <v>0</v>
      </c>
      <c r="T103" s="85">
        <f>T104+T105+T107+T108+T109+T110+T111</f>
        <v>535</v>
      </c>
      <c r="U103" s="85">
        <f>U104+U105+U107+U108+U109+U110+U111</f>
        <v>570</v>
      </c>
      <c r="V103" s="85">
        <f>V104+V105+V107+V108+V109+V110+V111</f>
        <v>16</v>
      </c>
      <c r="W103" s="85">
        <f>W104+W105+W107+W108+W109+W110+W111</f>
        <v>0</v>
      </c>
      <c r="X103" s="85">
        <f>X104+X105+X107+X108+X109+X110+X111</f>
        <v>0</v>
      </c>
    </row>
    <row r="104">
      <c r="A104" s="86" t="s">
        <v>209</v>
      </c>
      <c r="B104" s="106" t="s">
        <v>89</v>
      </c>
      <c r="C104" s="88"/>
      <c r="D104" s="89"/>
      <c r="E104" s="88"/>
      <c r="F104" s="89"/>
      <c r="G104" s="88"/>
      <c r="H104" s="88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</row>
    <row r="105">
      <c r="A105" s="86" t="s">
        <v>210</v>
      </c>
      <c r="B105" s="106" t="s">
        <v>211</v>
      </c>
      <c r="C105" s="107">
        <v>125</v>
      </c>
      <c r="D105" s="90">
        <v>198</v>
      </c>
      <c r="E105" s="88"/>
      <c r="F105" s="89"/>
      <c r="G105" s="88"/>
      <c r="H105" s="107">
        <v>1653</v>
      </c>
      <c r="I105" s="90">
        <v>415</v>
      </c>
      <c r="J105" s="90">
        <v>1109</v>
      </c>
      <c r="K105" s="90">
        <v>969</v>
      </c>
      <c r="L105" s="89"/>
      <c r="M105" s="89"/>
      <c r="N105" s="89"/>
      <c r="O105" s="89"/>
      <c r="P105" s="90">
        <v>506</v>
      </c>
      <c r="Q105" s="90">
        <v>210</v>
      </c>
      <c r="R105" s="89"/>
      <c r="S105" s="89"/>
      <c r="T105" s="90">
        <v>501</v>
      </c>
      <c r="U105" s="90">
        <v>560</v>
      </c>
      <c r="V105" s="89"/>
      <c r="W105" s="89"/>
      <c r="X105" s="89"/>
    </row>
    <row r="106">
      <c r="A106" s="86" t="s">
        <v>212</v>
      </c>
      <c r="B106" s="106" t="s">
        <v>213</v>
      </c>
      <c r="C106" s="108"/>
      <c r="D106" s="91"/>
      <c r="E106" s="88"/>
      <c r="F106" s="89"/>
      <c r="G106" s="88"/>
      <c r="H106" s="108"/>
      <c r="I106" s="91"/>
      <c r="J106" s="91"/>
      <c r="K106" s="91"/>
      <c r="L106" s="89"/>
      <c r="M106" s="89"/>
      <c r="N106" s="89"/>
      <c r="O106" s="89"/>
      <c r="P106" s="91"/>
      <c r="Q106" s="91"/>
      <c r="R106" s="89"/>
      <c r="S106" s="89"/>
      <c r="T106" s="91"/>
      <c r="U106" s="91"/>
      <c r="V106" s="89"/>
      <c r="W106" s="89"/>
      <c r="X106" s="89"/>
    </row>
    <row r="107">
      <c r="A107" s="86" t="s">
        <v>214</v>
      </c>
      <c r="B107" s="106" t="s">
        <v>215</v>
      </c>
      <c r="C107" s="88"/>
      <c r="D107" s="89"/>
      <c r="E107" s="88"/>
      <c r="F107" s="89"/>
      <c r="G107" s="88">
        <v>573</v>
      </c>
      <c r="H107" s="88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</row>
    <row r="108">
      <c r="A108" s="86" t="s">
        <v>216</v>
      </c>
      <c r="B108" s="106" t="s">
        <v>217</v>
      </c>
      <c r="C108" s="88"/>
      <c r="D108" s="89"/>
      <c r="E108" s="88"/>
      <c r="F108" s="89"/>
      <c r="G108" s="88">
        <v>75</v>
      </c>
      <c r="H108" s="88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</row>
    <row r="109">
      <c r="A109" s="86" t="s">
        <v>218</v>
      </c>
      <c r="B109" s="106" t="s">
        <v>219</v>
      </c>
      <c r="C109" s="88"/>
      <c r="D109" s="89">
        <v>42</v>
      </c>
      <c r="E109" s="88"/>
      <c r="F109" s="89"/>
      <c r="G109" s="88"/>
      <c r="H109" s="88">
        <v>25</v>
      </c>
      <c r="I109" s="89">
        <v>18</v>
      </c>
      <c r="J109" s="89">
        <v>21</v>
      </c>
      <c r="K109" s="89">
        <v>65</v>
      </c>
      <c r="L109" s="89"/>
      <c r="M109" s="89"/>
      <c r="N109" s="89"/>
      <c r="O109" s="89"/>
      <c r="P109" s="89">
        <v>24</v>
      </c>
      <c r="Q109" s="89"/>
      <c r="R109" s="89"/>
      <c r="S109" s="89"/>
      <c r="T109" s="89">
        <v>34</v>
      </c>
      <c r="U109" s="89">
        <v>10</v>
      </c>
      <c r="V109" s="89">
        <v>16</v>
      </c>
      <c r="W109" s="89"/>
      <c r="X109" s="89"/>
    </row>
    <row r="110">
      <c r="A110" s="86" t="s">
        <v>220</v>
      </c>
      <c r="B110" s="106" t="s">
        <v>221</v>
      </c>
      <c r="C110" s="88"/>
      <c r="D110" s="89"/>
      <c r="E110" s="88"/>
      <c r="F110" s="89"/>
      <c r="G110" s="88"/>
      <c r="H110" s="88">
        <v>100</v>
      </c>
      <c r="I110" s="89">
        <v>75</v>
      </c>
      <c r="J110" s="89">
        <v>75</v>
      </c>
      <c r="K110" s="89">
        <v>100</v>
      </c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</row>
    <row r="111">
      <c r="A111" s="86" t="s">
        <v>222</v>
      </c>
      <c r="B111" s="106" t="s">
        <v>205</v>
      </c>
      <c r="C111" s="88"/>
      <c r="D111" s="89"/>
      <c r="E111" s="88"/>
      <c r="F111" s="89"/>
      <c r="G111" s="88"/>
      <c r="H111" s="88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</row>
    <row r="112">
      <c r="A112" s="83">
        <v>12</v>
      </c>
      <c r="B112" s="105" t="s">
        <v>223</v>
      </c>
      <c r="C112" s="85">
        <f>C113+C114+C115+C117+C118</f>
        <v>828</v>
      </c>
      <c r="D112" s="85">
        <f>D113+D114+D115+D117+D118</f>
        <v>2398</v>
      </c>
      <c r="E112" s="85">
        <f>E113+E114+E115+E117+E118</f>
        <v>0</v>
      </c>
      <c r="F112" s="85">
        <f>F113+F114+F115+F117+F118</f>
        <v>0</v>
      </c>
      <c r="G112" s="85">
        <f>G113+G114+G115+G117+G118</f>
        <v>0</v>
      </c>
      <c r="H112" s="85">
        <f>H113+H114+H115+H117+H118</f>
        <v>7267</v>
      </c>
      <c r="I112" s="85">
        <f>I113+I114+I115+I117+I118</f>
        <v>762</v>
      </c>
      <c r="J112" s="85">
        <f>J113+J114+J115+J117+J118</f>
        <v>3198</v>
      </c>
      <c r="K112" s="85">
        <f>K113+K114+K115+K117+K118</f>
        <v>5520</v>
      </c>
      <c r="L112" s="85">
        <f>L113+L114+L115+L117+L118</f>
        <v>0</v>
      </c>
      <c r="M112" s="85">
        <f>M113+M114+M115+M117+M118</f>
        <v>0</v>
      </c>
      <c r="N112" s="85">
        <f>N113+N114+N115+N117+N118</f>
        <v>0</v>
      </c>
      <c r="O112" s="85">
        <f>O113+O114+O115+O117+O118</f>
        <v>0</v>
      </c>
      <c r="P112" s="85">
        <f>P113+P114+P115+P117+P118</f>
        <v>0</v>
      </c>
      <c r="Q112" s="85">
        <f>Q113+Q114+Q115+Q117+Q118</f>
        <v>0</v>
      </c>
      <c r="R112" s="85">
        <f>R113+R114+R115+R117+R118</f>
        <v>0</v>
      </c>
      <c r="S112" s="85">
        <f>S113+S114+S115+S117+S118</f>
        <v>0</v>
      </c>
      <c r="T112" s="85">
        <f>T113+T114+T115+T117+T118</f>
        <v>0</v>
      </c>
      <c r="U112" s="85">
        <f>U113+U114+U115+U117+U118</f>
        <v>0</v>
      </c>
      <c r="V112" s="85">
        <f>V113+V114+V115+V117+V118</f>
        <v>0</v>
      </c>
      <c r="W112" s="85">
        <f>W113+W114+W115+W117+W118</f>
        <v>0</v>
      </c>
      <c r="X112" s="85">
        <f>X113+X114+X115+X117+X118</f>
        <v>0</v>
      </c>
    </row>
    <row r="113" ht="25.5">
      <c r="A113" s="86" t="s">
        <v>224</v>
      </c>
      <c r="B113" s="106" t="s">
        <v>225</v>
      </c>
      <c r="C113" s="88"/>
      <c r="D113" s="90">
        <v>120</v>
      </c>
      <c r="E113" s="88"/>
      <c r="F113" s="89"/>
      <c r="G113" s="107"/>
      <c r="H113" s="88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</row>
    <row r="114" ht="25.5">
      <c r="A114" s="86" t="s">
        <v>226</v>
      </c>
      <c r="B114" s="106" t="s">
        <v>185</v>
      </c>
      <c r="C114" s="88"/>
      <c r="D114" s="91"/>
      <c r="E114" s="88"/>
      <c r="F114" s="89"/>
      <c r="G114" s="108"/>
      <c r="H114" s="88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</row>
    <row r="115">
      <c r="A115" s="86" t="s">
        <v>227</v>
      </c>
      <c r="B115" s="106" t="s">
        <v>228</v>
      </c>
      <c r="C115" s="107">
        <v>750</v>
      </c>
      <c r="D115" s="90">
        <v>2159</v>
      </c>
      <c r="E115" s="88"/>
      <c r="F115" s="89"/>
      <c r="G115" s="88"/>
      <c r="H115" s="107">
        <v>6797</v>
      </c>
      <c r="I115" s="89"/>
      <c r="J115" s="90">
        <v>3198</v>
      </c>
      <c r="K115" s="90">
        <v>4798</v>
      </c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</row>
    <row r="116">
      <c r="A116" s="86" t="s">
        <v>229</v>
      </c>
      <c r="B116" s="106" t="s">
        <v>230</v>
      </c>
      <c r="C116" s="108"/>
      <c r="D116" s="91"/>
      <c r="E116" s="88"/>
      <c r="F116" s="89"/>
      <c r="G116" s="88"/>
      <c r="H116" s="108"/>
      <c r="I116" s="89"/>
      <c r="J116" s="91"/>
      <c r="K116" s="91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</row>
    <row r="117">
      <c r="A117" s="86" t="s">
        <v>231</v>
      </c>
      <c r="B117" s="106" t="s">
        <v>232</v>
      </c>
      <c r="C117" s="88">
        <v>78</v>
      </c>
      <c r="D117" s="89">
        <v>110</v>
      </c>
      <c r="E117" s="88"/>
      <c r="F117" s="89"/>
      <c r="G117" s="88"/>
      <c r="H117" s="88">
        <v>385</v>
      </c>
      <c r="I117" s="89">
        <v>720</v>
      </c>
      <c r="J117" s="89"/>
      <c r="K117" s="89">
        <v>680</v>
      </c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</row>
    <row r="118">
      <c r="A118" s="86" t="s">
        <v>233</v>
      </c>
      <c r="B118" s="106" t="s">
        <v>234</v>
      </c>
      <c r="C118" s="88"/>
      <c r="D118" s="89">
        <v>9</v>
      </c>
      <c r="E118" s="88"/>
      <c r="F118" s="89"/>
      <c r="G118" s="88"/>
      <c r="H118" s="88">
        <v>85</v>
      </c>
      <c r="I118" s="89">
        <v>42</v>
      </c>
      <c r="J118" s="89"/>
      <c r="K118" s="89">
        <v>42</v>
      </c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</row>
    <row r="119">
      <c r="A119" s="83">
        <v>13</v>
      </c>
      <c r="B119" s="105" t="s">
        <v>235</v>
      </c>
      <c r="C119" s="85">
        <f>C120+C121+C122+C123</f>
        <v>0</v>
      </c>
      <c r="D119" s="85">
        <f>D120+D121+D122+D123</f>
        <v>2382</v>
      </c>
      <c r="E119" s="85">
        <f>E120+E121+E122+E123</f>
        <v>0</v>
      </c>
      <c r="F119" s="85">
        <f>F120+F121+F122+F123</f>
        <v>0</v>
      </c>
      <c r="G119" s="85">
        <f>G120+G121+G122+G123</f>
        <v>821</v>
      </c>
      <c r="H119" s="85">
        <f>H120+H121+H122+H123</f>
        <v>2216</v>
      </c>
      <c r="I119" s="85">
        <f>I120+I121+I122+I123</f>
        <v>1313</v>
      </c>
      <c r="J119" s="85">
        <f>J120+J121+J122+J123</f>
        <v>199</v>
      </c>
      <c r="K119" s="85">
        <f>K120+K121+K122+K123</f>
        <v>2153</v>
      </c>
      <c r="L119" s="85">
        <f>L120+L121+L122+L123</f>
        <v>0</v>
      </c>
      <c r="M119" s="85">
        <f>M120+M121+M122+M123</f>
        <v>0</v>
      </c>
      <c r="N119" s="85">
        <f>N120+N121+N122+N123</f>
        <v>0</v>
      </c>
      <c r="O119" s="85">
        <f>O120+O121+O122+O123</f>
        <v>0</v>
      </c>
      <c r="P119" s="85">
        <f>P120+P121+P122+P123</f>
        <v>0</v>
      </c>
      <c r="Q119" s="85">
        <f>Q120+Q121+Q122+Q123</f>
        <v>0</v>
      </c>
      <c r="R119" s="85">
        <f>R120+R121+R122+R123</f>
        <v>0</v>
      </c>
      <c r="S119" s="85">
        <f>S120+S121+S122+S123</f>
        <v>161</v>
      </c>
      <c r="T119" s="85">
        <f>T120+T121+T122+T123</f>
        <v>438</v>
      </c>
      <c r="U119" s="85">
        <f>U120+U121+U122+U123</f>
        <v>2066</v>
      </c>
      <c r="V119" s="85">
        <f>V120+V121+V122+V123</f>
        <v>0</v>
      </c>
      <c r="W119" s="85">
        <f>W120+W121+W122+W123</f>
        <v>0</v>
      </c>
      <c r="X119" s="85">
        <f>X120+X121+X122+X123</f>
        <v>0</v>
      </c>
    </row>
    <row r="120">
      <c r="A120" s="86" t="s">
        <v>236</v>
      </c>
      <c r="B120" s="106" t="s">
        <v>89</v>
      </c>
      <c r="C120" s="88"/>
      <c r="D120" s="89">
        <v>1295</v>
      </c>
      <c r="E120" s="88"/>
      <c r="F120" s="89"/>
      <c r="G120" s="88"/>
      <c r="H120" s="88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</row>
    <row r="121">
      <c r="A121" s="86" t="s">
        <v>237</v>
      </c>
      <c r="B121" s="106" t="s">
        <v>238</v>
      </c>
      <c r="C121" s="88"/>
      <c r="D121" s="89">
        <v>689</v>
      </c>
      <c r="E121" s="88"/>
      <c r="F121" s="89"/>
      <c r="G121" s="88"/>
      <c r="H121" s="88">
        <v>1699</v>
      </c>
      <c r="I121" s="89">
        <v>780</v>
      </c>
      <c r="J121" s="89"/>
      <c r="K121" s="89">
        <v>1676</v>
      </c>
      <c r="L121" s="89"/>
      <c r="M121" s="89"/>
      <c r="N121" s="89"/>
      <c r="O121" s="89"/>
      <c r="P121" s="89"/>
      <c r="Q121" s="89"/>
      <c r="R121" s="89"/>
      <c r="S121" s="89">
        <v>161</v>
      </c>
      <c r="T121" s="89"/>
      <c r="U121" s="89">
        <v>2066</v>
      </c>
      <c r="V121" s="89"/>
      <c r="W121" s="89"/>
      <c r="X121" s="89"/>
    </row>
    <row r="122" ht="25.5">
      <c r="A122" s="86" t="s">
        <v>239</v>
      </c>
      <c r="B122" s="106" t="s">
        <v>240</v>
      </c>
      <c r="C122" s="88"/>
      <c r="D122" s="89"/>
      <c r="E122" s="88"/>
      <c r="F122" s="89"/>
      <c r="G122" s="88">
        <v>821</v>
      </c>
      <c r="H122" s="88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</row>
    <row r="123" ht="25.5">
      <c r="A123" s="86" t="s">
        <v>241</v>
      </c>
      <c r="B123" s="106" t="s">
        <v>242</v>
      </c>
      <c r="C123" s="88"/>
      <c r="D123" s="89">
        <v>398</v>
      </c>
      <c r="E123" s="88"/>
      <c r="F123" s="89"/>
      <c r="G123" s="88"/>
      <c r="H123" s="88">
        <v>517</v>
      </c>
      <c r="I123" s="89">
        <v>533</v>
      </c>
      <c r="J123" s="89">
        <v>199</v>
      </c>
      <c r="K123" s="89">
        <v>477</v>
      </c>
      <c r="L123" s="89"/>
      <c r="M123" s="89"/>
      <c r="N123" s="89"/>
      <c r="O123" s="89"/>
      <c r="P123" s="89"/>
      <c r="Q123" s="89"/>
      <c r="R123" s="89"/>
      <c r="S123" s="89"/>
      <c r="T123" s="89">
        <v>438</v>
      </c>
      <c r="U123" s="89"/>
      <c r="V123" s="89"/>
      <c r="W123" s="89"/>
      <c r="X123" s="89"/>
    </row>
    <row r="124">
      <c r="A124" s="83">
        <v>14</v>
      </c>
      <c r="B124" s="105" t="s">
        <v>243</v>
      </c>
      <c r="C124" s="85">
        <f>C125+C126+C127+C128+C129+C130+C131+C132+C133+C134</f>
        <v>0</v>
      </c>
      <c r="D124" s="85">
        <f>D125+D126+D127+D128+D129+D130+D131+D132+D133+D134</f>
        <v>2510</v>
      </c>
      <c r="E124" s="85">
        <f>E125+E126+E127+E128+E129+E130+E131+E132+E133+E134</f>
        <v>0</v>
      </c>
      <c r="F124" s="85">
        <f>F125+F126+F127+F128+F129+F130+F131+F132+F133+F134</f>
        <v>0</v>
      </c>
      <c r="G124" s="85">
        <f>G125+G126+G127+G128+G129+G130+G131+G132+G133+G134</f>
        <v>101</v>
      </c>
      <c r="H124" s="85">
        <f>H125+H126+H127+H128+H129+H130+H131+H132+H133+H134</f>
        <v>4709</v>
      </c>
      <c r="I124" s="85">
        <f>I125+I126+I127+I128+I129+I130+I131+I132+I133+I134</f>
        <v>850</v>
      </c>
      <c r="J124" s="85">
        <f>J125+J126+J127+J128+J129+J130+J131+J132+J133+J134</f>
        <v>2522</v>
      </c>
      <c r="K124" s="85">
        <f>K125+K126+K127+K128+K129+K130+K131+K132+K133+K134</f>
        <v>4275</v>
      </c>
      <c r="L124" s="85">
        <f>L125+L126+L127+L128+L129+L130+L131+L132+L133+L134</f>
        <v>0</v>
      </c>
      <c r="M124" s="85">
        <f>M125+M126+M127+M128+M129+M130+M131+M132+M133+M134</f>
        <v>0</v>
      </c>
      <c r="N124" s="85">
        <f>N125+N126+N127+N128+N129+N130+N131+N132+N133+N134</f>
        <v>0</v>
      </c>
      <c r="O124" s="85">
        <f>O125+O126+O127+O128+O129+O130+O131+O132+O133+O134</f>
        <v>0</v>
      </c>
      <c r="P124" s="85">
        <f>P125+P126+P127+P128+P129+P130+P131+P132+P133+P134</f>
        <v>728</v>
      </c>
      <c r="Q124" s="85">
        <f>Q125+Q126+Q127+Q128+Q129+Q130+Q131+Q132+Q133+Q134</f>
        <v>250</v>
      </c>
      <c r="R124" s="85">
        <f>R125+R126+R127+R128+R129+R130+R131+R132+R133+R134</f>
        <v>0</v>
      </c>
      <c r="S124" s="85">
        <f>S125+S126+S127+S128+S129+S130+S131+S132+S133+S134</f>
        <v>0</v>
      </c>
      <c r="T124" s="85">
        <f>T125+T126+T127+T128+T129+T130+T131+T132+T133+T134</f>
        <v>6022</v>
      </c>
      <c r="U124" s="85">
        <f>U125+U126+U127+U128+U129+U130+U131+U132+U133+U134</f>
        <v>2692</v>
      </c>
      <c r="V124" s="85">
        <f>V125+V126+V127+V128+V129+V130+V131+V132+V133+V134</f>
        <v>0</v>
      </c>
      <c r="W124" s="85">
        <f>W125+W126+W127+W128+W129+W130+W131+W132+W133+W134</f>
        <v>40</v>
      </c>
      <c r="X124" s="85">
        <f>X125+X126+X127+X128+X129+X130+X131+X132+X133+X134</f>
        <v>190</v>
      </c>
    </row>
    <row r="125">
      <c r="A125" s="86" t="s">
        <v>244</v>
      </c>
      <c r="B125" s="106" t="s">
        <v>89</v>
      </c>
      <c r="C125" s="88"/>
      <c r="D125" s="89">
        <v>1240</v>
      </c>
      <c r="E125" s="88"/>
      <c r="F125" s="89"/>
      <c r="G125" s="88"/>
      <c r="H125" s="88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</row>
    <row r="126">
      <c r="A126" s="86" t="s">
        <v>245</v>
      </c>
      <c r="B126" s="106" t="s">
        <v>246</v>
      </c>
      <c r="C126" s="88"/>
      <c r="D126" s="90">
        <v>704</v>
      </c>
      <c r="E126" s="88"/>
      <c r="F126" s="89"/>
      <c r="G126" s="88"/>
      <c r="H126" s="107">
        <v>1712</v>
      </c>
      <c r="I126" s="90">
        <v>380</v>
      </c>
      <c r="J126" s="90">
        <v>606</v>
      </c>
      <c r="K126" s="90">
        <v>2139</v>
      </c>
      <c r="L126" s="89"/>
      <c r="M126" s="89"/>
      <c r="N126" s="89"/>
      <c r="O126" s="89"/>
      <c r="P126" s="89"/>
      <c r="Q126" s="90">
        <v>73</v>
      </c>
      <c r="R126" s="89"/>
      <c r="S126" s="89"/>
      <c r="T126" s="90">
        <v>860</v>
      </c>
      <c r="U126" s="89"/>
      <c r="V126" s="89"/>
      <c r="W126" s="90">
        <v>40</v>
      </c>
      <c r="X126" s="89"/>
    </row>
    <row r="127">
      <c r="A127" s="86" t="s">
        <v>247</v>
      </c>
      <c r="B127" s="106" t="s">
        <v>248</v>
      </c>
      <c r="C127" s="88"/>
      <c r="D127" s="91"/>
      <c r="E127" s="88"/>
      <c r="F127" s="89"/>
      <c r="G127" s="88"/>
      <c r="H127" s="108"/>
      <c r="I127" s="91"/>
      <c r="J127" s="91"/>
      <c r="K127" s="91"/>
      <c r="L127" s="89"/>
      <c r="M127" s="89"/>
      <c r="N127" s="89"/>
      <c r="O127" s="89"/>
      <c r="P127" s="89"/>
      <c r="Q127" s="91"/>
      <c r="R127" s="89"/>
      <c r="S127" s="89"/>
      <c r="T127" s="91"/>
      <c r="U127" s="89"/>
      <c r="V127" s="89"/>
      <c r="W127" s="91"/>
      <c r="X127" s="89"/>
    </row>
    <row r="128">
      <c r="A128" s="86" t="s">
        <v>249</v>
      </c>
      <c r="B128" s="106" t="s">
        <v>250</v>
      </c>
      <c r="C128" s="88"/>
      <c r="D128" s="90">
        <v>198</v>
      </c>
      <c r="E128" s="88"/>
      <c r="F128" s="89"/>
      <c r="G128" s="88"/>
      <c r="H128" s="107">
        <v>1040</v>
      </c>
      <c r="I128" s="89"/>
      <c r="J128" s="90">
        <v>920</v>
      </c>
      <c r="K128" s="90">
        <v>1025</v>
      </c>
      <c r="L128" s="89"/>
      <c r="M128" s="89"/>
      <c r="N128" s="89"/>
      <c r="O128" s="89"/>
      <c r="P128" s="89"/>
      <c r="Q128" s="89"/>
      <c r="R128" s="89"/>
      <c r="S128" s="89"/>
      <c r="T128" s="90">
        <v>2700</v>
      </c>
      <c r="U128" s="90">
        <v>1760</v>
      </c>
      <c r="V128" s="89"/>
      <c r="W128" s="89"/>
      <c r="X128" s="90">
        <v>190</v>
      </c>
    </row>
    <row r="129">
      <c r="A129" s="86" t="s">
        <v>251</v>
      </c>
      <c r="B129" s="106" t="s">
        <v>252</v>
      </c>
      <c r="C129" s="88"/>
      <c r="D129" s="93"/>
      <c r="E129" s="88"/>
      <c r="F129" s="89"/>
      <c r="G129" s="88"/>
      <c r="H129" s="112"/>
      <c r="I129" s="89"/>
      <c r="J129" s="93"/>
      <c r="K129" s="93"/>
      <c r="L129" s="89"/>
      <c r="M129" s="89"/>
      <c r="N129" s="89"/>
      <c r="O129" s="89"/>
      <c r="P129" s="89"/>
      <c r="Q129" s="89"/>
      <c r="R129" s="89"/>
      <c r="S129" s="89"/>
      <c r="T129" s="93"/>
      <c r="U129" s="93"/>
      <c r="V129" s="89"/>
      <c r="W129" s="89"/>
      <c r="X129" s="93"/>
    </row>
    <row r="130">
      <c r="A130" s="86" t="s">
        <v>253</v>
      </c>
      <c r="B130" s="106" t="s">
        <v>254</v>
      </c>
      <c r="C130" s="88"/>
      <c r="D130" s="91"/>
      <c r="E130" s="88"/>
      <c r="F130" s="89"/>
      <c r="G130" s="88"/>
      <c r="H130" s="108"/>
      <c r="I130" s="89"/>
      <c r="J130" s="91"/>
      <c r="K130" s="91"/>
      <c r="L130" s="89"/>
      <c r="M130" s="89"/>
      <c r="N130" s="89"/>
      <c r="O130" s="89"/>
      <c r="P130" s="89"/>
      <c r="Q130" s="89"/>
      <c r="R130" s="89"/>
      <c r="S130" s="89"/>
      <c r="T130" s="91"/>
      <c r="U130" s="91"/>
      <c r="V130" s="89"/>
      <c r="W130" s="89"/>
      <c r="X130" s="91"/>
    </row>
    <row r="131">
      <c r="A131" s="86" t="s">
        <v>255</v>
      </c>
      <c r="B131" s="106" t="s">
        <v>256</v>
      </c>
      <c r="C131" s="88"/>
      <c r="D131" s="89">
        <v>60</v>
      </c>
      <c r="E131" s="88"/>
      <c r="F131" s="89"/>
      <c r="G131" s="88"/>
      <c r="H131" s="88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</row>
    <row r="132" ht="25.5">
      <c r="A132" s="86" t="s">
        <v>257</v>
      </c>
      <c r="B132" s="106" t="s">
        <v>258</v>
      </c>
      <c r="C132" s="88"/>
      <c r="D132" s="89"/>
      <c r="E132" s="88"/>
      <c r="F132" s="89"/>
      <c r="G132" s="88">
        <v>101</v>
      </c>
      <c r="H132" s="88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</row>
    <row r="133">
      <c r="A133" s="86" t="s">
        <v>259</v>
      </c>
      <c r="B133" s="106" t="s">
        <v>260</v>
      </c>
      <c r="C133" s="88"/>
      <c r="D133" s="89">
        <v>149</v>
      </c>
      <c r="E133" s="88"/>
      <c r="F133" s="89"/>
      <c r="G133" s="88"/>
      <c r="H133" s="88">
        <v>1520</v>
      </c>
      <c r="I133" s="89">
        <v>380</v>
      </c>
      <c r="J133" s="89">
        <v>597</v>
      </c>
      <c r="K133" s="89">
        <v>922</v>
      </c>
      <c r="L133" s="89"/>
      <c r="M133" s="89"/>
      <c r="N133" s="89"/>
      <c r="O133" s="89"/>
      <c r="P133" s="89">
        <v>51</v>
      </c>
      <c r="Q133" s="89"/>
      <c r="R133" s="89"/>
      <c r="S133" s="89"/>
      <c r="T133" s="89">
        <v>1059</v>
      </c>
      <c r="U133" s="89">
        <v>163</v>
      </c>
      <c r="V133" s="89"/>
      <c r="W133" s="89"/>
      <c r="X133" s="89"/>
    </row>
    <row r="134">
      <c r="A134" s="86" t="s">
        <v>261</v>
      </c>
      <c r="B134" s="106" t="s">
        <v>262</v>
      </c>
      <c r="C134" s="88"/>
      <c r="D134" s="89">
        <v>159</v>
      </c>
      <c r="E134" s="88"/>
      <c r="F134" s="89"/>
      <c r="G134" s="88"/>
      <c r="H134" s="88">
        <v>437</v>
      </c>
      <c r="I134" s="89">
        <v>90</v>
      </c>
      <c r="J134" s="89">
        <v>399</v>
      </c>
      <c r="K134" s="89">
        <v>189</v>
      </c>
      <c r="L134" s="89"/>
      <c r="M134" s="89"/>
      <c r="N134" s="89"/>
      <c r="O134" s="89"/>
      <c r="P134" s="89">
        <v>677</v>
      </c>
      <c r="Q134" s="89">
        <v>177</v>
      </c>
      <c r="R134" s="89"/>
      <c r="S134" s="89"/>
      <c r="T134" s="89">
        <v>1403</v>
      </c>
      <c r="U134" s="89">
        <v>769</v>
      </c>
      <c r="V134" s="89"/>
      <c r="W134" s="89"/>
      <c r="X134" s="89"/>
    </row>
    <row r="135">
      <c r="A135" s="83">
        <v>15</v>
      </c>
      <c r="B135" s="105" t="s">
        <v>263</v>
      </c>
      <c r="C135" s="85">
        <f>C136+C137</f>
        <v>4150</v>
      </c>
      <c r="D135" s="85">
        <f>D136+D137</f>
        <v>32869</v>
      </c>
      <c r="E135" s="85">
        <f>E136+E137</f>
        <v>0</v>
      </c>
      <c r="F135" s="85">
        <f>F136+F137</f>
        <v>0</v>
      </c>
      <c r="G135" s="85">
        <f>G136+G137</f>
        <v>0</v>
      </c>
      <c r="H135" s="85">
        <f>H136+H137</f>
        <v>144236</v>
      </c>
      <c r="I135" s="85">
        <f>I136+I137</f>
        <v>0</v>
      </c>
      <c r="J135" s="85">
        <f>J136+J137</f>
        <v>9761</v>
      </c>
      <c r="K135" s="85">
        <f>K136+K137</f>
        <v>10000</v>
      </c>
      <c r="L135" s="85">
        <f>L136+L137</f>
        <v>0</v>
      </c>
      <c r="M135" s="85">
        <f>M136+M137</f>
        <v>0</v>
      </c>
      <c r="N135" s="85">
        <f>N136+N137</f>
        <v>0</v>
      </c>
      <c r="O135" s="85">
        <f>O136+O137</f>
        <v>0</v>
      </c>
      <c r="P135" s="85">
        <f>P136+P137</f>
        <v>0</v>
      </c>
      <c r="Q135" s="85">
        <f>Q136+Q137</f>
        <v>0</v>
      </c>
      <c r="R135" s="85">
        <f>R136+R137</f>
        <v>0</v>
      </c>
      <c r="S135" s="85">
        <f>S136+S137</f>
        <v>52443</v>
      </c>
      <c r="T135" s="85">
        <f>T136+T137</f>
        <v>156449</v>
      </c>
      <c r="U135" s="85">
        <f>U136+U137</f>
        <v>0</v>
      </c>
      <c r="V135" s="85">
        <f>V136+V137</f>
        <v>0</v>
      </c>
      <c r="W135" s="85">
        <f>W136+W137</f>
        <v>0</v>
      </c>
      <c r="X135" s="85">
        <f>X136+X137</f>
        <v>0</v>
      </c>
    </row>
    <row r="136">
      <c r="A136" s="86" t="s">
        <v>264</v>
      </c>
      <c r="B136" s="106" t="s">
        <v>265</v>
      </c>
      <c r="C136" s="88">
        <v>4150</v>
      </c>
      <c r="D136" s="89">
        <v>32590</v>
      </c>
      <c r="E136" s="88"/>
      <c r="F136" s="89"/>
      <c r="G136" s="88"/>
      <c r="H136" s="88">
        <v>144093</v>
      </c>
      <c r="I136" s="89"/>
      <c r="J136" s="89">
        <v>9761</v>
      </c>
      <c r="K136" s="89">
        <v>9926</v>
      </c>
      <c r="L136" s="89"/>
      <c r="M136" s="89"/>
      <c r="N136" s="89"/>
      <c r="O136" s="89"/>
      <c r="P136" s="89"/>
      <c r="Q136" s="89"/>
      <c r="R136" s="89"/>
      <c r="S136" s="89">
        <v>52443</v>
      </c>
      <c r="T136" s="89">
        <v>156170</v>
      </c>
      <c r="U136" s="89"/>
      <c r="V136" s="89"/>
      <c r="W136" s="89"/>
      <c r="X136" s="89"/>
    </row>
    <row r="137">
      <c r="A137" s="86" t="s">
        <v>266</v>
      </c>
      <c r="B137" s="106" t="s">
        <v>267</v>
      </c>
      <c r="C137" s="88"/>
      <c r="D137" s="89">
        <v>279</v>
      </c>
      <c r="E137" s="88"/>
      <c r="F137" s="89"/>
      <c r="G137" s="88"/>
      <c r="H137" s="88">
        <v>143</v>
      </c>
      <c r="I137" s="89"/>
      <c r="J137" s="89"/>
      <c r="K137" s="89">
        <v>74</v>
      </c>
      <c r="L137" s="89"/>
      <c r="M137" s="89"/>
      <c r="N137" s="89"/>
      <c r="O137" s="89"/>
      <c r="P137" s="89"/>
      <c r="Q137" s="89"/>
      <c r="R137" s="89"/>
      <c r="S137" s="89"/>
      <c r="T137" s="89">
        <v>279</v>
      </c>
      <c r="U137" s="89"/>
      <c r="V137" s="89"/>
      <c r="W137" s="89"/>
      <c r="X137" s="89"/>
    </row>
    <row r="138">
      <c r="A138" s="83">
        <v>16</v>
      </c>
      <c r="B138" s="105" t="s">
        <v>268</v>
      </c>
      <c r="C138" s="85">
        <f>C139+C140+C141+C142+C143+C144+C145+C146</f>
        <v>0</v>
      </c>
      <c r="D138" s="85">
        <f>D139+D140+D141+D142+D143+D144+D145+D146</f>
        <v>276</v>
      </c>
      <c r="E138" s="85">
        <f>E139+E140+E141+E142+E143+E144+E145+E146</f>
        <v>0</v>
      </c>
      <c r="F138" s="85">
        <f>F139+F140+F141+F142+F143+F144+F145+F146</f>
        <v>0</v>
      </c>
      <c r="G138" s="85">
        <f>G139+G140+G141+G142+G143+G144+G145+G146</f>
        <v>0</v>
      </c>
      <c r="H138" s="85">
        <f>H139+H140+H141+H142+H143+H144+H145+H146</f>
        <v>1493</v>
      </c>
      <c r="I138" s="85">
        <f>I139+I140+I141+I142+I143+I144+I145+I146</f>
        <v>559</v>
      </c>
      <c r="J138" s="85">
        <f>J139+J140+J141+J142+J143+J144+J145+J146</f>
        <v>476</v>
      </c>
      <c r="K138" s="85">
        <f>K139+K140+K141+K142+K143+K144+K145+K146</f>
        <v>330</v>
      </c>
      <c r="L138" s="85">
        <f>L139+L140+L141+L142+L143+L144+L145+L146</f>
        <v>0</v>
      </c>
      <c r="M138" s="85">
        <f>M139+M140+M141+M142+M143+M144+M145+M146</f>
        <v>0</v>
      </c>
      <c r="N138" s="85">
        <f>N139+N140+N141+N142+N143+N144+N145+N146</f>
        <v>0</v>
      </c>
      <c r="O138" s="85">
        <f>O139+O140+O141+O142+O143+O144+O145+O146</f>
        <v>0</v>
      </c>
      <c r="P138" s="85">
        <f>P139+P140+P141+P142+P143+P144+P145+P146</f>
        <v>470</v>
      </c>
      <c r="Q138" s="85">
        <f>Q139+Q140+Q141+Q142+Q143+Q144+Q145+Q146</f>
        <v>183</v>
      </c>
      <c r="R138" s="85">
        <f>R139+R140+R141+R142+R143+R144+R145+R146</f>
        <v>0</v>
      </c>
      <c r="S138" s="85">
        <f>S139+S140+S141+S142+S143+S144+S145+S146</f>
        <v>0</v>
      </c>
      <c r="T138" s="85">
        <f>T139+T140+T141+T142+T143+T144+T145+T146</f>
        <v>140</v>
      </c>
      <c r="U138" s="85">
        <f>U139+U140+U141+U142+U143+U144+U145+U146</f>
        <v>468</v>
      </c>
      <c r="V138" s="85">
        <f>V139+V140+V141+V142+V143+V144+V145+V146</f>
        <v>94</v>
      </c>
      <c r="W138" s="85">
        <f>W139+W140+W141+W142+W143+W144+W145+W146</f>
        <v>0</v>
      </c>
      <c r="X138" s="85">
        <f>X139+X140+X141+X142+X143+X144+X145+X146</f>
        <v>0</v>
      </c>
    </row>
    <row r="139">
      <c r="A139" s="86" t="s">
        <v>269</v>
      </c>
      <c r="B139" s="106" t="s">
        <v>89</v>
      </c>
      <c r="C139" s="88"/>
      <c r="D139" s="89">
        <v>207</v>
      </c>
      <c r="E139" s="88"/>
      <c r="F139" s="89"/>
      <c r="G139" s="88"/>
      <c r="H139" s="88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</row>
    <row r="140" ht="25.5">
      <c r="A140" s="86" t="s">
        <v>270</v>
      </c>
      <c r="B140" s="106" t="s">
        <v>271</v>
      </c>
      <c r="C140" s="88"/>
      <c r="D140" s="89"/>
      <c r="E140" s="88"/>
      <c r="F140" s="89"/>
      <c r="G140" s="88"/>
      <c r="H140" s="88">
        <v>18</v>
      </c>
      <c r="I140" s="89">
        <v>10</v>
      </c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</row>
    <row r="141" ht="25.5">
      <c r="A141" s="86" t="s">
        <v>272</v>
      </c>
      <c r="B141" s="106" t="s">
        <v>273</v>
      </c>
      <c r="C141" s="88"/>
      <c r="D141" s="89"/>
      <c r="E141" s="88"/>
      <c r="F141" s="89"/>
      <c r="G141" s="88"/>
      <c r="H141" s="88">
        <v>10</v>
      </c>
      <c r="I141" s="89"/>
      <c r="J141" s="89"/>
      <c r="K141" s="89"/>
      <c r="L141" s="89"/>
      <c r="M141" s="89"/>
      <c r="N141" s="89"/>
      <c r="O141" s="89"/>
      <c r="P141" s="89">
        <v>2</v>
      </c>
      <c r="Q141" s="89"/>
      <c r="R141" s="89"/>
      <c r="S141" s="89"/>
      <c r="T141" s="89"/>
      <c r="U141" s="89"/>
      <c r="V141" s="89"/>
      <c r="W141" s="89"/>
      <c r="X141" s="89"/>
    </row>
    <row r="142" ht="25.5">
      <c r="A142" s="86" t="s">
        <v>274</v>
      </c>
      <c r="B142" s="106" t="s">
        <v>275</v>
      </c>
      <c r="C142" s="88"/>
      <c r="D142" s="89"/>
      <c r="E142" s="88"/>
      <c r="F142" s="89"/>
      <c r="G142" s="88"/>
      <c r="H142" s="88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</row>
    <row r="143">
      <c r="A143" s="86" t="s">
        <v>276</v>
      </c>
      <c r="B143" s="106" t="s">
        <v>277</v>
      </c>
      <c r="C143" s="88"/>
      <c r="D143" s="89">
        <v>69</v>
      </c>
      <c r="E143" s="88"/>
      <c r="F143" s="89"/>
      <c r="G143" s="88"/>
      <c r="H143" s="88">
        <v>1465</v>
      </c>
      <c r="I143" s="89">
        <v>549</v>
      </c>
      <c r="J143" s="89">
        <v>476</v>
      </c>
      <c r="K143" s="89">
        <v>330</v>
      </c>
      <c r="L143" s="89"/>
      <c r="M143" s="89"/>
      <c r="N143" s="89"/>
      <c r="O143" s="89"/>
      <c r="P143" s="89">
        <v>468</v>
      </c>
      <c r="Q143" s="89">
        <v>183</v>
      </c>
      <c r="R143" s="89"/>
      <c r="S143" s="89"/>
      <c r="T143" s="89">
        <v>140</v>
      </c>
      <c r="U143" s="89">
        <v>468</v>
      </c>
      <c r="V143" s="89">
        <v>94</v>
      </c>
      <c r="W143" s="89"/>
      <c r="X143" s="89"/>
    </row>
    <row r="144" ht="25.5">
      <c r="A144" s="86" t="s">
        <v>279</v>
      </c>
      <c r="B144" s="106" t="s">
        <v>280</v>
      </c>
      <c r="C144" s="88"/>
      <c r="D144" s="89"/>
      <c r="E144" s="88"/>
      <c r="F144" s="89"/>
      <c r="G144" s="88"/>
      <c r="H144" s="107"/>
      <c r="I144" s="90"/>
      <c r="J144" s="90"/>
      <c r="K144" s="89"/>
      <c r="L144" s="89"/>
      <c r="M144" s="89"/>
      <c r="N144" s="89"/>
      <c r="O144" s="89"/>
      <c r="P144" s="90"/>
      <c r="Q144" s="89"/>
      <c r="R144" s="89"/>
      <c r="S144" s="89"/>
      <c r="T144" s="90"/>
      <c r="U144" s="89"/>
      <c r="V144" s="89"/>
      <c r="W144" s="89"/>
      <c r="X144" s="89"/>
    </row>
    <row r="145" ht="25.5">
      <c r="A145" s="86" t="s">
        <v>281</v>
      </c>
      <c r="B145" s="106" t="s">
        <v>282</v>
      </c>
      <c r="C145" s="88"/>
      <c r="D145" s="89"/>
      <c r="E145" s="88"/>
      <c r="F145" s="89"/>
      <c r="G145" s="88"/>
      <c r="H145" s="112"/>
      <c r="I145" s="93"/>
      <c r="J145" s="93"/>
      <c r="K145" s="89"/>
      <c r="L145" s="89"/>
      <c r="M145" s="89"/>
      <c r="N145" s="89"/>
      <c r="O145" s="89"/>
      <c r="P145" s="93"/>
      <c r="Q145" s="89"/>
      <c r="R145" s="89"/>
      <c r="S145" s="89"/>
      <c r="T145" s="93"/>
      <c r="U145" s="89"/>
      <c r="V145" s="89"/>
      <c r="W145" s="89"/>
      <c r="X145" s="89"/>
    </row>
    <row r="146" ht="25.5">
      <c r="A146" s="86" t="s">
        <v>283</v>
      </c>
      <c r="B146" s="106" t="s">
        <v>284</v>
      </c>
      <c r="C146" s="88"/>
      <c r="D146" s="89"/>
      <c r="E146" s="88"/>
      <c r="F146" s="89"/>
      <c r="G146" s="88"/>
      <c r="H146" s="108"/>
      <c r="I146" s="91"/>
      <c r="J146" s="91"/>
      <c r="K146" s="89"/>
      <c r="L146" s="89"/>
      <c r="M146" s="89"/>
      <c r="N146" s="89"/>
      <c r="O146" s="89"/>
      <c r="P146" s="91"/>
      <c r="Q146" s="89"/>
      <c r="R146" s="89"/>
      <c r="S146" s="89"/>
      <c r="T146" s="91"/>
      <c r="U146" s="89"/>
      <c r="V146" s="89"/>
      <c r="W146" s="89"/>
      <c r="X146" s="89"/>
    </row>
    <row r="147">
      <c r="A147" s="83">
        <v>17</v>
      </c>
      <c r="B147" s="105" t="s">
        <v>285</v>
      </c>
      <c r="C147" s="85">
        <f>C148+C149+C150+C151+C152+C153</f>
        <v>0</v>
      </c>
      <c r="D147" s="85">
        <f>D148+D149+D150+D151+D152+D153</f>
        <v>73</v>
      </c>
      <c r="E147" s="85">
        <f>E148+E149+E150+E151+E152+E153</f>
        <v>0</v>
      </c>
      <c r="F147" s="85">
        <f>F148+F149+F150+F151+F152+F153</f>
        <v>0</v>
      </c>
      <c r="G147" s="85">
        <f>G148+G149+G150+G151+G152+G153</f>
        <v>0</v>
      </c>
      <c r="H147" s="85">
        <f>H148+H149+H150+H151+H152+H153</f>
        <v>630</v>
      </c>
      <c r="I147" s="85">
        <f>I148+I149+I150+I151+I152+I153</f>
        <v>177</v>
      </c>
      <c r="J147" s="85">
        <f>J148+J149+J150+J151+J152+J153</f>
        <v>239</v>
      </c>
      <c r="K147" s="85">
        <f>K148+K149+K150+K151+K152+K153</f>
        <v>345</v>
      </c>
      <c r="L147" s="85">
        <f>L148+L149+L150+L151+L152+L153</f>
        <v>0</v>
      </c>
      <c r="M147" s="85">
        <f>M148+M149+M150+M151+M152+M153</f>
        <v>0</v>
      </c>
      <c r="N147" s="85">
        <f>N148+N149+N150+N151+N152+N153</f>
        <v>0</v>
      </c>
      <c r="O147" s="85">
        <f>O148+O149+O150+O151+O152+O153</f>
        <v>0</v>
      </c>
      <c r="P147" s="85">
        <f>P148+P149+P150+P151+P152+P153</f>
        <v>0</v>
      </c>
      <c r="Q147" s="85">
        <f>Q148+Q149+Q150+Q151+Q152+Q153</f>
        <v>0</v>
      </c>
      <c r="R147" s="85">
        <f>R148+R149+R150+R151+R152+R153</f>
        <v>0</v>
      </c>
      <c r="S147" s="85">
        <f>S148+S149+S150+S151+S152+S153</f>
        <v>0</v>
      </c>
      <c r="T147" s="85">
        <f>T148+T149+T150+T151+T152+T153</f>
        <v>233</v>
      </c>
      <c r="U147" s="85">
        <f>U148+U149+U150+U151+U152+U153</f>
        <v>0</v>
      </c>
      <c r="V147" s="85">
        <f>V148+V149+V150+V151+V152+V153</f>
        <v>0</v>
      </c>
      <c r="W147" s="85">
        <f>W148+W149+W150+W151+W152+W153</f>
        <v>0</v>
      </c>
      <c r="X147" s="85">
        <f>X148+X149+X150+X151+X152+X153</f>
        <v>0</v>
      </c>
    </row>
    <row r="148" ht="25.5">
      <c r="A148" s="86" t="s">
        <v>286</v>
      </c>
      <c r="B148" s="106" t="s">
        <v>287</v>
      </c>
      <c r="C148" s="88"/>
      <c r="D148" s="89"/>
      <c r="E148" s="88"/>
      <c r="F148" s="89"/>
      <c r="G148" s="88"/>
      <c r="H148" s="88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</row>
    <row r="149">
      <c r="A149" s="86" t="s">
        <v>288</v>
      </c>
      <c r="B149" s="106" t="s">
        <v>289</v>
      </c>
      <c r="C149" s="88"/>
      <c r="D149" s="89">
        <v>27</v>
      </c>
      <c r="E149" s="88"/>
      <c r="F149" s="89"/>
      <c r="G149" s="88"/>
      <c r="H149" s="88">
        <v>630</v>
      </c>
      <c r="I149" s="89"/>
      <c r="J149" s="89">
        <v>86</v>
      </c>
      <c r="K149" s="89">
        <v>161</v>
      </c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</row>
    <row r="150">
      <c r="A150" s="86" t="s">
        <v>290</v>
      </c>
      <c r="B150" s="106" t="s">
        <v>291</v>
      </c>
      <c r="C150" s="88"/>
      <c r="D150" s="89"/>
      <c r="E150" s="88"/>
      <c r="F150" s="89"/>
      <c r="G150" s="88"/>
      <c r="H150" s="88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</row>
    <row r="151" ht="25.5">
      <c r="A151" s="86" t="s">
        <v>292</v>
      </c>
      <c r="B151" s="106" t="s">
        <v>293</v>
      </c>
      <c r="C151" s="88"/>
      <c r="D151" s="89">
        <v>23</v>
      </c>
      <c r="E151" s="88"/>
      <c r="F151" s="89"/>
      <c r="G151" s="88"/>
      <c r="H151" s="88"/>
      <c r="I151" s="89">
        <v>43</v>
      </c>
      <c r="J151" s="89">
        <v>58</v>
      </c>
      <c r="K151" s="89">
        <v>59</v>
      </c>
      <c r="L151" s="89"/>
      <c r="M151" s="89"/>
      <c r="N151" s="89"/>
      <c r="O151" s="89"/>
      <c r="P151" s="89"/>
      <c r="Q151" s="89"/>
      <c r="R151" s="89"/>
      <c r="S151" s="89"/>
      <c r="T151" s="89">
        <v>123</v>
      </c>
      <c r="U151" s="89"/>
      <c r="V151" s="89"/>
      <c r="W151" s="89"/>
      <c r="X151" s="89"/>
    </row>
    <row r="152" ht="25.5">
      <c r="A152" s="86" t="s">
        <v>294</v>
      </c>
      <c r="B152" s="106" t="s">
        <v>295</v>
      </c>
      <c r="C152" s="88"/>
      <c r="D152" s="89">
        <v>23</v>
      </c>
      <c r="E152" s="88"/>
      <c r="F152" s="89"/>
      <c r="G152" s="88"/>
      <c r="H152" s="88"/>
      <c r="I152" s="89">
        <v>134</v>
      </c>
      <c r="J152" s="89">
        <v>95</v>
      </c>
      <c r="K152" s="89">
        <v>125</v>
      </c>
      <c r="L152" s="89"/>
      <c r="M152" s="89"/>
      <c r="N152" s="89"/>
      <c r="O152" s="89"/>
      <c r="P152" s="89"/>
      <c r="Q152" s="89"/>
      <c r="R152" s="89"/>
      <c r="S152" s="89"/>
      <c r="T152" s="89">
        <v>110</v>
      </c>
      <c r="U152" s="89"/>
      <c r="V152" s="89"/>
      <c r="W152" s="89"/>
      <c r="X152" s="89"/>
    </row>
    <row r="153">
      <c r="A153" s="86" t="s">
        <v>296</v>
      </c>
      <c r="B153" s="106" t="s">
        <v>297</v>
      </c>
      <c r="C153" s="88"/>
      <c r="D153" s="89"/>
      <c r="E153" s="88"/>
      <c r="F153" s="89"/>
      <c r="G153" s="88"/>
      <c r="H153" s="88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</row>
    <row r="154">
      <c r="A154" s="83">
        <v>18</v>
      </c>
      <c r="B154" s="105" t="s">
        <v>298</v>
      </c>
      <c r="C154" s="85">
        <f>C155+C156+C157</f>
        <v>0</v>
      </c>
      <c r="D154" s="85">
        <f>D155+D156+D157</f>
        <v>64</v>
      </c>
      <c r="E154" s="85">
        <f>E155+E156+E157</f>
        <v>0</v>
      </c>
      <c r="F154" s="85">
        <f>F155+F156+F157</f>
        <v>0</v>
      </c>
      <c r="G154" s="85">
        <f>G155+G156+G157</f>
        <v>0</v>
      </c>
      <c r="H154" s="85">
        <f>H155+H156+H157</f>
        <v>1226</v>
      </c>
      <c r="I154" s="85">
        <f>I155+I156+I157</f>
        <v>328</v>
      </c>
      <c r="J154" s="85">
        <f>J155+J156+J157</f>
        <v>332</v>
      </c>
      <c r="K154" s="85">
        <f>K155+K156+K157</f>
        <v>895</v>
      </c>
      <c r="L154" s="85">
        <f>L155+L156+L157</f>
        <v>0</v>
      </c>
      <c r="M154" s="85">
        <f>M155+M156+M157</f>
        <v>0</v>
      </c>
      <c r="N154" s="85">
        <f>N155+N156+N157</f>
        <v>0</v>
      </c>
      <c r="O154" s="85">
        <f>O155+O156+O157</f>
        <v>0</v>
      </c>
      <c r="P154" s="85">
        <f>P155+P156+P157</f>
        <v>36</v>
      </c>
      <c r="Q154" s="85">
        <f>Q155+Q156+Q157</f>
        <v>63</v>
      </c>
      <c r="R154" s="85">
        <f>R155+R156+R157</f>
        <v>0</v>
      </c>
      <c r="S154" s="85">
        <f>S155+S156+S157</f>
        <v>35</v>
      </c>
      <c r="T154" s="85">
        <f>T155+T156+T157</f>
        <v>41</v>
      </c>
      <c r="U154" s="85">
        <f>U155+U156+U157</f>
        <v>10</v>
      </c>
      <c r="V154" s="85">
        <f>V155+V156+V157</f>
        <v>0</v>
      </c>
      <c r="W154" s="85">
        <f>W155+W156+W157</f>
        <v>0</v>
      </c>
      <c r="X154" s="85">
        <f>X155+X156+X157</f>
        <v>0</v>
      </c>
    </row>
    <row r="155">
      <c r="A155" s="86" t="s">
        <v>299</v>
      </c>
      <c r="B155" s="106" t="s">
        <v>89</v>
      </c>
      <c r="C155" s="88"/>
      <c r="D155" s="89"/>
      <c r="E155" s="88"/>
      <c r="F155" s="89"/>
      <c r="G155" s="88"/>
      <c r="H155" s="88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</row>
    <row r="156">
      <c r="A156" s="86" t="s">
        <v>300</v>
      </c>
      <c r="B156" s="106" t="s">
        <v>301</v>
      </c>
      <c r="C156" s="88"/>
      <c r="D156" s="89">
        <v>64</v>
      </c>
      <c r="E156" s="88"/>
      <c r="F156" s="89"/>
      <c r="G156" s="88"/>
      <c r="H156" s="88">
        <v>1171</v>
      </c>
      <c r="I156" s="89">
        <v>291</v>
      </c>
      <c r="J156" s="89">
        <v>332</v>
      </c>
      <c r="K156" s="89">
        <v>867</v>
      </c>
      <c r="L156" s="89"/>
      <c r="M156" s="89"/>
      <c r="N156" s="89"/>
      <c r="O156" s="89"/>
      <c r="P156" s="89">
        <v>24</v>
      </c>
      <c r="Q156" s="89">
        <v>63</v>
      </c>
      <c r="R156" s="89"/>
      <c r="S156" s="89">
        <v>35</v>
      </c>
      <c r="T156" s="89">
        <v>27</v>
      </c>
      <c r="U156" s="89"/>
      <c r="V156" s="89"/>
      <c r="W156" s="89"/>
      <c r="X156" s="89"/>
    </row>
    <row r="157">
      <c r="A157" s="86" t="s">
        <v>302</v>
      </c>
      <c r="B157" s="106" t="s">
        <v>303</v>
      </c>
      <c r="C157" s="88"/>
      <c r="D157" s="89"/>
      <c r="E157" s="88"/>
      <c r="F157" s="89"/>
      <c r="G157" s="88"/>
      <c r="H157" s="88">
        <v>55</v>
      </c>
      <c r="I157" s="89">
        <v>37</v>
      </c>
      <c r="J157" s="89"/>
      <c r="K157" s="89">
        <v>28</v>
      </c>
      <c r="L157" s="89"/>
      <c r="M157" s="89"/>
      <c r="N157" s="89"/>
      <c r="O157" s="89"/>
      <c r="P157" s="89">
        <v>12</v>
      </c>
      <c r="Q157" s="89"/>
      <c r="R157" s="89"/>
      <c r="S157" s="89"/>
      <c r="T157" s="89">
        <v>14</v>
      </c>
      <c r="U157" s="89">
        <v>10</v>
      </c>
      <c r="V157" s="89"/>
      <c r="W157" s="89"/>
      <c r="X157" s="89"/>
    </row>
    <row r="158">
      <c r="A158" s="83">
        <v>19</v>
      </c>
      <c r="B158" s="105" t="s">
        <v>304</v>
      </c>
      <c r="C158" s="85">
        <f>C159+C160+C161+C162</f>
        <v>0</v>
      </c>
      <c r="D158" s="85">
        <f>D159+D160+D161+D162</f>
        <v>85</v>
      </c>
      <c r="E158" s="85">
        <f>E159+E160+E161+E162</f>
        <v>0</v>
      </c>
      <c r="F158" s="85">
        <f>F159+F160+F161+F162</f>
        <v>0</v>
      </c>
      <c r="G158" s="85">
        <f>G159+G160+G161+G162</f>
        <v>0</v>
      </c>
      <c r="H158" s="85">
        <f>H159+H160+H161+H162</f>
        <v>244</v>
      </c>
      <c r="I158" s="85">
        <f>I159+I160+I161+I162</f>
        <v>151</v>
      </c>
      <c r="J158" s="85">
        <f>J159+J160+J161+J162</f>
        <v>251</v>
      </c>
      <c r="K158" s="85">
        <f>K159+K160+K161+K162</f>
        <v>200</v>
      </c>
      <c r="L158" s="85">
        <f>L159+L160+L161+L162</f>
        <v>0</v>
      </c>
      <c r="M158" s="85">
        <f>M159+M160+M161+M162</f>
        <v>0</v>
      </c>
      <c r="N158" s="85">
        <f>N159+N160+N161+N162</f>
        <v>0</v>
      </c>
      <c r="O158" s="85">
        <f>O159+O160+O161+O162</f>
        <v>0</v>
      </c>
      <c r="P158" s="85">
        <f>P159+P160+P161+P162</f>
        <v>25</v>
      </c>
      <c r="Q158" s="85">
        <f>Q159+Q160+Q161+Q162</f>
        <v>37</v>
      </c>
      <c r="R158" s="85">
        <f>R159+R160+R161+R162</f>
        <v>0</v>
      </c>
      <c r="S158" s="85">
        <f>S159+S160+S161+S162</f>
        <v>0</v>
      </c>
      <c r="T158" s="85">
        <f>T159+T160+T161+T162</f>
        <v>54</v>
      </c>
      <c r="U158" s="85">
        <f>U159+U160+U161+U162</f>
        <v>74</v>
      </c>
      <c r="V158" s="85">
        <f>V159+V160+V161+V162</f>
        <v>22</v>
      </c>
      <c r="W158" s="85">
        <f>W159+W160+W161+W162</f>
        <v>0</v>
      </c>
      <c r="X158" s="85">
        <f>X159+X160+X161+X162</f>
        <v>0</v>
      </c>
    </row>
    <row r="159">
      <c r="A159" s="86" t="s">
        <v>305</v>
      </c>
      <c r="B159" s="106" t="s">
        <v>89</v>
      </c>
      <c r="C159" s="88"/>
      <c r="D159" s="89"/>
      <c r="E159" s="88"/>
      <c r="F159" s="89"/>
      <c r="G159" s="88"/>
      <c r="H159" s="88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</row>
    <row r="160">
      <c r="A160" s="86" t="s">
        <v>306</v>
      </c>
      <c r="B160" s="106" t="s">
        <v>307</v>
      </c>
      <c r="C160" s="88"/>
      <c r="D160" s="89">
        <v>23</v>
      </c>
      <c r="E160" s="88"/>
      <c r="F160" s="89"/>
      <c r="G160" s="88"/>
      <c r="H160" s="88">
        <v>244</v>
      </c>
      <c r="I160" s="89">
        <v>151</v>
      </c>
      <c r="J160" s="89">
        <v>251</v>
      </c>
      <c r="K160" s="89">
        <v>200</v>
      </c>
      <c r="L160" s="89"/>
      <c r="M160" s="89"/>
      <c r="N160" s="89"/>
      <c r="O160" s="89"/>
      <c r="P160" s="89">
        <v>25</v>
      </c>
      <c r="Q160" s="89">
        <v>37</v>
      </c>
      <c r="R160" s="89"/>
      <c r="S160" s="89"/>
      <c r="T160" s="89">
        <v>54</v>
      </c>
      <c r="U160" s="89">
        <v>74</v>
      </c>
      <c r="V160" s="89">
        <v>22</v>
      </c>
      <c r="W160" s="89"/>
      <c r="X160" s="89"/>
    </row>
    <row r="161">
      <c r="A161" s="86" t="s">
        <v>308</v>
      </c>
      <c r="B161" s="106" t="s">
        <v>309</v>
      </c>
      <c r="C161" s="88"/>
      <c r="D161" s="89">
        <v>62</v>
      </c>
      <c r="E161" s="88"/>
      <c r="F161" s="89"/>
      <c r="G161" s="88"/>
      <c r="H161" s="88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</row>
    <row r="162">
      <c r="A162" s="86" t="s">
        <v>310</v>
      </c>
      <c r="B162" s="106" t="s">
        <v>205</v>
      </c>
      <c r="C162" s="88"/>
      <c r="D162" s="89"/>
      <c r="E162" s="88"/>
      <c r="F162" s="89"/>
      <c r="G162" s="88"/>
      <c r="H162" s="88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</row>
    <row r="163">
      <c r="A163" s="83">
        <v>20</v>
      </c>
      <c r="B163" s="105" t="s">
        <v>311</v>
      </c>
      <c r="C163" s="85">
        <f>C164+C165+C166+C167+C168+C169</f>
        <v>25</v>
      </c>
      <c r="D163" s="85">
        <f>D164+D165+D166+D167+D168+D169</f>
        <v>30</v>
      </c>
      <c r="E163" s="85">
        <f>E164+E165+E166+E167+E168+E169</f>
        <v>0</v>
      </c>
      <c r="F163" s="85">
        <f>F164+F165+F166+F167+F168+F169</f>
        <v>0</v>
      </c>
      <c r="G163" s="85">
        <f>G164+G165+G166+G167+G168+G169</f>
        <v>12</v>
      </c>
      <c r="H163" s="85">
        <f>H164+H165+H166+H167+H168+H169</f>
        <v>277</v>
      </c>
      <c r="I163" s="85">
        <f>I164+I165+I166+I167+I168+I169</f>
        <v>0</v>
      </c>
      <c r="J163" s="85">
        <f>J164+J165+J166+J167+J168+J169</f>
        <v>225</v>
      </c>
      <c r="K163" s="85">
        <f>K164+K165+K166+K167+K168+K169</f>
        <v>158</v>
      </c>
      <c r="L163" s="85">
        <f>L164+L165+L166+L167+L168+L169</f>
        <v>0</v>
      </c>
      <c r="M163" s="85">
        <f>M164+M165+M166+M167+M168+M169</f>
        <v>0</v>
      </c>
      <c r="N163" s="85">
        <f>N164+N165+N166+N167+N168+N169</f>
        <v>0</v>
      </c>
      <c r="O163" s="85">
        <f>O164+O165+O166+O167+O168+O169</f>
        <v>0</v>
      </c>
      <c r="P163" s="85">
        <f>P164+P165+P166+P167+P168+P169</f>
        <v>0</v>
      </c>
      <c r="Q163" s="85">
        <f>Q164+Q165+Q166+Q167+Q168+Q169</f>
        <v>0</v>
      </c>
      <c r="R163" s="85">
        <f>R164+R165+R166+R167+R168+R169</f>
        <v>0</v>
      </c>
      <c r="S163" s="85">
        <f>S164+S165+S166+S167+S168+S169</f>
        <v>0</v>
      </c>
      <c r="T163" s="85">
        <f>T164+T165+T166+T167+T168+T169</f>
        <v>0</v>
      </c>
      <c r="U163" s="85">
        <f>U164+U165+U166+U167+U168+U169</f>
        <v>0</v>
      </c>
      <c r="V163" s="85">
        <f>V164+V165+V166+V167+V168+V169</f>
        <v>0</v>
      </c>
      <c r="W163" s="85">
        <f>W164+W165+W166+W167+W168+W169</f>
        <v>0</v>
      </c>
      <c r="X163" s="85">
        <f>X164+X165+X166+X167+X168+X169</f>
        <v>0</v>
      </c>
    </row>
    <row r="164">
      <c r="A164" s="86" t="s">
        <v>312</v>
      </c>
      <c r="B164" s="106" t="s">
        <v>89</v>
      </c>
      <c r="C164" s="88"/>
      <c r="D164" s="89"/>
      <c r="E164" s="88"/>
      <c r="F164" s="89"/>
      <c r="G164" s="88"/>
      <c r="H164" s="88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</row>
    <row r="165">
      <c r="A165" s="86" t="s">
        <v>313</v>
      </c>
      <c r="B165" s="106" t="s">
        <v>314</v>
      </c>
      <c r="C165" s="88"/>
      <c r="D165" s="89"/>
      <c r="E165" s="88"/>
      <c r="F165" s="89"/>
      <c r="G165" s="88"/>
      <c r="H165" s="88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</row>
    <row r="166">
      <c r="A166" s="86" t="s">
        <v>315</v>
      </c>
      <c r="B166" s="106" t="s">
        <v>316</v>
      </c>
      <c r="C166" s="88"/>
      <c r="D166" s="89"/>
      <c r="E166" s="88"/>
      <c r="F166" s="89"/>
      <c r="G166" s="88">
        <v>12</v>
      </c>
      <c r="H166" s="88"/>
      <c r="I166" s="89"/>
      <c r="J166" s="89">
        <v>25</v>
      </c>
      <c r="K166" s="89">
        <v>43</v>
      </c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</row>
    <row r="167">
      <c r="A167" s="86" t="s">
        <v>317</v>
      </c>
      <c r="B167" s="106" t="s">
        <v>318</v>
      </c>
      <c r="C167" s="88"/>
      <c r="D167" s="89"/>
      <c r="E167" s="88"/>
      <c r="F167" s="89"/>
      <c r="G167" s="88"/>
      <c r="H167" s="88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</row>
    <row r="168">
      <c r="A168" s="86" t="s">
        <v>319</v>
      </c>
      <c r="B168" s="106" t="s">
        <v>320</v>
      </c>
      <c r="C168" s="88">
        <v>25</v>
      </c>
      <c r="D168" s="89">
        <v>30</v>
      </c>
      <c r="E168" s="88"/>
      <c r="F168" s="89"/>
      <c r="G168" s="88"/>
      <c r="H168" s="88">
        <v>277</v>
      </c>
      <c r="I168" s="89"/>
      <c r="J168" s="89">
        <v>200</v>
      </c>
      <c r="K168" s="89">
        <v>115</v>
      </c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</row>
    <row r="169">
      <c r="A169" s="86" t="s">
        <v>321</v>
      </c>
      <c r="B169" s="106" t="s">
        <v>322</v>
      </c>
      <c r="C169" s="88"/>
      <c r="D169" s="89"/>
      <c r="E169" s="88"/>
      <c r="F169" s="89"/>
      <c r="G169" s="88"/>
      <c r="H169" s="88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</row>
    <row r="170">
      <c r="A170" s="86" t="s">
        <v>484</v>
      </c>
      <c r="B170" s="106" t="s">
        <v>485</v>
      </c>
      <c r="C170" s="88"/>
      <c r="D170" s="89"/>
      <c r="E170" s="88"/>
      <c r="F170" s="89"/>
      <c r="G170" s="88"/>
      <c r="H170" s="88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</row>
    <row r="171">
      <c r="A171" s="83">
        <v>21</v>
      </c>
      <c r="B171" s="105" t="s">
        <v>325</v>
      </c>
      <c r="C171" s="85">
        <f>C172+C173</f>
        <v>0</v>
      </c>
      <c r="D171" s="85">
        <f>D172+D173</f>
        <v>0</v>
      </c>
      <c r="E171" s="85">
        <f>E172+E173</f>
        <v>0</v>
      </c>
      <c r="F171" s="85">
        <f>F172+F173</f>
        <v>0</v>
      </c>
      <c r="G171" s="85">
        <f>G172+G173</f>
        <v>0</v>
      </c>
      <c r="H171" s="85">
        <f>H172+H173</f>
        <v>0</v>
      </c>
      <c r="I171" s="85">
        <f>I172+I173</f>
        <v>0</v>
      </c>
      <c r="J171" s="85">
        <f>J172+J173</f>
        <v>0</v>
      </c>
      <c r="K171" s="85">
        <f>K172+K173</f>
        <v>0</v>
      </c>
      <c r="L171" s="85">
        <f>L172+L173</f>
        <v>0</v>
      </c>
      <c r="M171" s="85">
        <f>M172+M173</f>
        <v>0</v>
      </c>
      <c r="N171" s="85">
        <f>N172+N173</f>
        <v>0</v>
      </c>
      <c r="O171" s="85">
        <f>O172+O173</f>
        <v>0</v>
      </c>
      <c r="P171" s="85">
        <f>P172+P173</f>
        <v>0</v>
      </c>
      <c r="Q171" s="85">
        <f>Q172+Q173</f>
        <v>0</v>
      </c>
      <c r="R171" s="85">
        <f>R172+R173</f>
        <v>0</v>
      </c>
      <c r="S171" s="85">
        <f>S172+S173</f>
        <v>0</v>
      </c>
      <c r="T171" s="85">
        <f>T172+T173</f>
        <v>0</v>
      </c>
      <c r="U171" s="85">
        <f>U172+U173</f>
        <v>0</v>
      </c>
      <c r="V171" s="85">
        <f>V172+V173</f>
        <v>0</v>
      </c>
      <c r="W171" s="85">
        <f>W172+W173</f>
        <v>0</v>
      </c>
      <c r="X171" s="85">
        <f>X172+X173</f>
        <v>0</v>
      </c>
    </row>
    <row r="172">
      <c r="A172" s="86" t="s">
        <v>326</v>
      </c>
      <c r="B172" s="106" t="s">
        <v>89</v>
      </c>
      <c r="C172" s="88"/>
      <c r="D172" s="89"/>
      <c r="E172" s="88"/>
      <c r="F172" s="89"/>
      <c r="G172" s="88"/>
      <c r="H172" s="88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</row>
    <row r="173">
      <c r="A173" s="86" t="s">
        <v>327</v>
      </c>
      <c r="B173" s="106" t="s">
        <v>328</v>
      </c>
      <c r="C173" s="88"/>
      <c r="D173" s="89"/>
      <c r="E173" s="88"/>
      <c r="F173" s="89"/>
      <c r="G173" s="88"/>
      <c r="H173" s="88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</row>
    <row r="174">
      <c r="A174" s="83">
        <v>22</v>
      </c>
      <c r="B174" s="105" t="s">
        <v>329</v>
      </c>
      <c r="C174" s="85">
        <f>C175+C176+C177+C178+C179+C180+C181</f>
        <v>469</v>
      </c>
      <c r="D174" s="85">
        <f>D175+D176+D177+D178+D179+D180+D181</f>
        <v>541</v>
      </c>
      <c r="E174" s="85">
        <f>E175+E176+E177+E178+E179+E180+E181</f>
        <v>0</v>
      </c>
      <c r="F174" s="85">
        <f>F175+F176+F177+F178+F179+F180+F181</f>
        <v>0</v>
      </c>
      <c r="G174" s="85">
        <f>G175+G176+G177+G178+G179+G180+G181</f>
        <v>0</v>
      </c>
      <c r="H174" s="85">
        <f>H175+H176+H177+H178+H179+H180+H181</f>
        <v>1023</v>
      </c>
      <c r="I174" s="85">
        <f>I175+I176+I177+I178+I179+I180+I181</f>
        <v>233</v>
      </c>
      <c r="J174" s="85">
        <f>J175+J176+J177+J178+J179+J180+J181</f>
        <v>332</v>
      </c>
      <c r="K174" s="85">
        <f>K175+K176+K177+K178+K179+K180+K181</f>
        <v>190</v>
      </c>
      <c r="L174" s="85">
        <f>L175+L176+L177+L178+L179+L180+L181</f>
        <v>0</v>
      </c>
      <c r="M174" s="85">
        <f>M175+M176+M177+M178+M179+M180+M181</f>
        <v>0</v>
      </c>
      <c r="N174" s="85">
        <f>N175+N176+N177+N178+N179+N180+N181</f>
        <v>0</v>
      </c>
      <c r="O174" s="85">
        <f>O175+O176+O177+O178+O179+O180+O181</f>
        <v>0</v>
      </c>
      <c r="P174" s="85">
        <f>P175+P176+P177+P178+P179+P180+P181</f>
        <v>221</v>
      </c>
      <c r="Q174" s="85">
        <f>Q175+Q176+Q177+Q178+Q179+Q180+Q181</f>
        <v>204</v>
      </c>
      <c r="R174" s="85">
        <f>R175+R176+R177+R178+R179+R180+R181</f>
        <v>0</v>
      </c>
      <c r="S174" s="85">
        <f>S175+S176+S177+S178+S179+S180+S181</f>
        <v>0</v>
      </c>
      <c r="T174" s="85">
        <f>T175+T176+T177+T178+T179+T180+T181</f>
        <v>24</v>
      </c>
      <c r="U174" s="85">
        <f>U175+U176+U177+U178+U179+U180+U181</f>
        <v>16</v>
      </c>
      <c r="V174" s="85">
        <f>V175+V176+V177+V178+V179+V180+V181</f>
        <v>0</v>
      </c>
      <c r="W174" s="85">
        <f>W175+W176+W177+W178+W179+W180+W181</f>
        <v>0</v>
      </c>
      <c r="X174" s="85">
        <f>X175+X176+X177+X178+X179+X180+X181</f>
        <v>0</v>
      </c>
    </row>
    <row r="175" ht="25.5">
      <c r="A175" s="86" t="s">
        <v>330</v>
      </c>
      <c r="B175" s="106" t="s">
        <v>106</v>
      </c>
      <c r="C175" s="88"/>
      <c r="D175" s="89"/>
      <c r="E175" s="88"/>
      <c r="F175" s="89"/>
      <c r="G175" s="88"/>
      <c r="H175" s="88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</row>
    <row r="176" ht="25.5">
      <c r="A176" s="86" t="s">
        <v>331</v>
      </c>
      <c r="B176" s="106" t="s">
        <v>108</v>
      </c>
      <c r="C176" s="88"/>
      <c r="D176" s="89"/>
      <c r="E176" s="88"/>
      <c r="F176" s="89"/>
      <c r="G176" s="88"/>
      <c r="H176" s="88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</row>
    <row r="177">
      <c r="A177" s="86" t="s">
        <v>332</v>
      </c>
      <c r="B177" s="106" t="s">
        <v>333</v>
      </c>
      <c r="C177" s="88"/>
      <c r="D177" s="89"/>
      <c r="E177" s="88"/>
      <c r="F177" s="89"/>
      <c r="G177" s="88"/>
      <c r="H177" s="88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</row>
    <row r="178">
      <c r="A178" s="86" t="s">
        <v>334</v>
      </c>
      <c r="B178" s="106" t="s">
        <v>137</v>
      </c>
      <c r="C178" s="88"/>
      <c r="D178" s="89">
        <v>8</v>
      </c>
      <c r="E178" s="88"/>
      <c r="F178" s="89"/>
      <c r="G178" s="88"/>
      <c r="H178" s="88">
        <v>176</v>
      </c>
      <c r="I178" s="89">
        <v>58</v>
      </c>
      <c r="J178" s="89">
        <v>43</v>
      </c>
      <c r="K178" s="89">
        <v>41</v>
      </c>
      <c r="L178" s="89"/>
      <c r="M178" s="89"/>
      <c r="N178" s="89"/>
      <c r="O178" s="89"/>
      <c r="P178" s="89">
        <v>15</v>
      </c>
      <c r="Q178" s="89"/>
      <c r="R178" s="89"/>
      <c r="S178" s="89"/>
      <c r="T178" s="89">
        <v>24</v>
      </c>
      <c r="U178" s="89">
        <v>16</v>
      </c>
      <c r="V178" s="89"/>
      <c r="W178" s="89"/>
      <c r="X178" s="89"/>
    </row>
    <row r="179">
      <c r="A179" s="86" t="s">
        <v>486</v>
      </c>
      <c r="B179" s="106" t="s">
        <v>487</v>
      </c>
      <c r="C179" s="88"/>
      <c r="D179" s="89"/>
      <c r="E179" s="88"/>
      <c r="F179" s="89"/>
      <c r="G179" s="88"/>
      <c r="H179" s="88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</row>
    <row r="180">
      <c r="A180" s="86" t="s">
        <v>488</v>
      </c>
      <c r="B180" s="106" t="s">
        <v>338</v>
      </c>
      <c r="C180" s="88">
        <v>469</v>
      </c>
      <c r="D180" s="89">
        <v>533</v>
      </c>
      <c r="E180" s="88"/>
      <c r="F180" s="89"/>
      <c r="G180" s="88"/>
      <c r="H180" s="88">
        <v>847</v>
      </c>
      <c r="I180" s="89">
        <v>175</v>
      </c>
      <c r="J180" s="89">
        <v>289</v>
      </c>
      <c r="K180" s="89">
        <v>149</v>
      </c>
      <c r="L180" s="89"/>
      <c r="M180" s="89"/>
      <c r="N180" s="89"/>
      <c r="O180" s="89"/>
      <c r="P180" s="89">
        <v>206</v>
      </c>
      <c r="Q180" s="89">
        <v>204</v>
      </c>
      <c r="R180" s="89"/>
      <c r="S180" s="89"/>
      <c r="T180" s="89"/>
      <c r="U180" s="89"/>
      <c r="V180" s="89"/>
      <c r="W180" s="89"/>
      <c r="X180" s="89"/>
    </row>
    <row r="181">
      <c r="A181" s="86" t="s">
        <v>489</v>
      </c>
      <c r="B181" s="106" t="s">
        <v>340</v>
      </c>
      <c r="C181" s="88"/>
      <c r="D181" s="89"/>
      <c r="E181" s="88"/>
      <c r="F181" s="89"/>
      <c r="G181" s="88"/>
      <c r="H181" s="88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</row>
    <row r="182">
      <c r="A182" s="83">
        <v>23</v>
      </c>
      <c r="B182" s="105" t="s">
        <v>341</v>
      </c>
      <c r="C182" s="85">
        <f>C183</f>
        <v>294</v>
      </c>
      <c r="D182" s="85">
        <f>D183</f>
        <v>120</v>
      </c>
      <c r="E182" s="85">
        <f>E183</f>
        <v>0</v>
      </c>
      <c r="F182" s="85">
        <f>F183</f>
        <v>0</v>
      </c>
      <c r="G182" s="85">
        <f>G183</f>
        <v>0</v>
      </c>
      <c r="H182" s="85">
        <f>H183</f>
        <v>1938</v>
      </c>
      <c r="I182" s="85">
        <f>I183</f>
        <v>2126</v>
      </c>
      <c r="J182" s="85">
        <f>J183</f>
        <v>2136</v>
      </c>
      <c r="K182" s="85">
        <f>K183</f>
        <v>1586</v>
      </c>
      <c r="L182" s="85">
        <f>L183</f>
        <v>0</v>
      </c>
      <c r="M182" s="85">
        <f>M183</f>
        <v>0</v>
      </c>
      <c r="N182" s="85">
        <f>N183</f>
        <v>0</v>
      </c>
      <c r="O182" s="85">
        <f>O183</f>
        <v>0</v>
      </c>
      <c r="P182" s="85">
        <f>P183</f>
        <v>934</v>
      </c>
      <c r="Q182" s="85">
        <f>Q183</f>
        <v>731</v>
      </c>
      <c r="R182" s="85">
        <f>R183</f>
        <v>0</v>
      </c>
      <c r="S182" s="85">
        <f>S183</f>
        <v>0</v>
      </c>
      <c r="T182" s="85">
        <f>T183</f>
        <v>1563</v>
      </c>
      <c r="U182" s="85">
        <f>U183</f>
        <v>927</v>
      </c>
      <c r="V182" s="85">
        <f>V183</f>
        <v>138</v>
      </c>
      <c r="W182" s="85">
        <f>W183</f>
        <v>0</v>
      </c>
      <c r="X182" s="85">
        <f>X183</f>
        <v>0</v>
      </c>
    </row>
    <row r="183">
      <c r="A183" s="86" t="s">
        <v>342</v>
      </c>
      <c r="B183" s="106" t="s">
        <v>343</v>
      </c>
      <c r="C183" s="88">
        <v>294</v>
      </c>
      <c r="D183" s="89">
        <v>120</v>
      </c>
      <c r="E183" s="88"/>
      <c r="F183" s="89"/>
      <c r="G183" s="88"/>
      <c r="H183" s="88">
        <v>1938</v>
      </c>
      <c r="I183" s="89">
        <v>2126</v>
      </c>
      <c r="J183" s="89">
        <v>2136</v>
      </c>
      <c r="K183" s="89">
        <v>1586</v>
      </c>
      <c r="L183" s="89"/>
      <c r="M183" s="89"/>
      <c r="N183" s="89"/>
      <c r="O183" s="89"/>
      <c r="P183" s="89">
        <v>934</v>
      </c>
      <c r="Q183" s="89">
        <v>731</v>
      </c>
      <c r="R183" s="89"/>
      <c r="S183" s="89"/>
      <c r="T183" s="89">
        <v>1563</v>
      </c>
      <c r="U183" s="89">
        <v>927</v>
      </c>
      <c r="V183" s="89">
        <v>138</v>
      </c>
      <c r="W183" s="89"/>
      <c r="X183" s="89"/>
    </row>
    <row r="184">
      <c r="A184" s="83">
        <v>24</v>
      </c>
      <c r="B184" s="105" t="s">
        <v>344</v>
      </c>
      <c r="C184" s="85">
        <f>C185+C186+C187+C188+C189+C190+C191+C192</f>
        <v>0</v>
      </c>
      <c r="D184" s="85">
        <f>D185+D186+D187+D188+D189+D190+D191+D192</f>
        <v>0</v>
      </c>
      <c r="E184" s="85">
        <f>E185+E186+E187+E188+E189+E190+E191+E192</f>
        <v>0</v>
      </c>
      <c r="F184" s="85">
        <f>F185+F186+F187+F188+F189+F190+F191+F192</f>
        <v>0</v>
      </c>
      <c r="G184" s="85">
        <f>G185+G186+G187+G188+G189+G190+G191+G192</f>
        <v>0</v>
      </c>
      <c r="H184" s="85">
        <f>H185+H186+H187+H188+H189+H190+H191+H192</f>
        <v>3177</v>
      </c>
      <c r="I184" s="85">
        <f>I185+I186+I187+I188+I189+I190+I191+I192</f>
        <v>722</v>
      </c>
      <c r="J184" s="85">
        <f>J185+J186+J187+J188+J189+J190+J191+J192</f>
        <v>270</v>
      </c>
      <c r="K184" s="85">
        <f>K185+K186+K187+K188+K189+K190+K191+K192</f>
        <v>1857</v>
      </c>
      <c r="L184" s="85">
        <f>L185+L186+L187+L188+L189+L190+L191+L192</f>
        <v>0</v>
      </c>
      <c r="M184" s="85">
        <f>M185+M186+M187+M188+M189+M190+M191+M192</f>
        <v>0</v>
      </c>
      <c r="N184" s="85">
        <f>N185+N186+N187+N188+N189+N190+N191+N192</f>
        <v>0</v>
      </c>
      <c r="O184" s="85">
        <f>O185+O186+O187+O188+O189+O190+O191+O192</f>
        <v>0</v>
      </c>
      <c r="P184" s="85">
        <f>P185+P186+P187+P188+P189+P190+P191+P192</f>
        <v>210</v>
      </c>
      <c r="Q184" s="85">
        <f>Q185+Q186+Q187+Q188+Q189+Q190+Q191+Q192</f>
        <v>0</v>
      </c>
      <c r="R184" s="85">
        <f>R185+R186+R187+R188+R189+R190+R191+R192</f>
        <v>0</v>
      </c>
      <c r="S184" s="85">
        <f>S185+S186+S187+S188+S189+S190+S191+S192</f>
        <v>332</v>
      </c>
      <c r="T184" s="85">
        <f>T185+T186+T187+T188+T189+T190+T191+T192</f>
        <v>0</v>
      </c>
      <c r="U184" s="85">
        <f>U185+U186+U187+U188+U189+U190+U191+U192</f>
        <v>233</v>
      </c>
      <c r="V184" s="85">
        <f>V185+V186+V187+V188+V189+V190+V191+V192</f>
        <v>0</v>
      </c>
      <c r="W184" s="85">
        <f>W185+W186+W187+W188+W189+W190+W191+W192</f>
        <v>0</v>
      </c>
      <c r="X184" s="85">
        <f>X185+X186+X187+X188+X189+X190+X191+X192</f>
        <v>0</v>
      </c>
    </row>
    <row r="185">
      <c r="A185" s="86" t="s">
        <v>345</v>
      </c>
      <c r="B185" s="106" t="s">
        <v>89</v>
      </c>
      <c r="C185" s="88"/>
      <c r="D185" s="89"/>
      <c r="E185" s="88"/>
      <c r="F185" s="89"/>
      <c r="G185" s="88"/>
      <c r="H185" s="88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</row>
    <row r="186">
      <c r="A186" s="86" t="s">
        <v>346</v>
      </c>
      <c r="B186" s="106" t="s">
        <v>347</v>
      </c>
      <c r="C186" s="88"/>
      <c r="D186" s="89"/>
      <c r="E186" s="88"/>
      <c r="F186" s="89"/>
      <c r="G186" s="88"/>
      <c r="H186" s="88">
        <v>64</v>
      </c>
      <c r="I186" s="89"/>
      <c r="J186" s="89">
        <v>40</v>
      </c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</row>
    <row r="187">
      <c r="A187" s="86" t="s">
        <v>348</v>
      </c>
      <c r="B187" s="106" t="s">
        <v>349</v>
      </c>
      <c r="C187" s="88"/>
      <c r="D187" s="89"/>
      <c r="E187" s="88"/>
      <c r="F187" s="89"/>
      <c r="G187" s="88"/>
      <c r="H187" s="107">
        <v>430</v>
      </c>
      <c r="I187" s="90">
        <v>89</v>
      </c>
      <c r="J187" s="90">
        <v>70</v>
      </c>
      <c r="K187" s="90">
        <v>40</v>
      </c>
      <c r="L187" s="89"/>
      <c r="M187" s="89"/>
      <c r="N187" s="89"/>
      <c r="O187" s="89"/>
      <c r="P187" s="90">
        <v>90</v>
      </c>
      <c r="Q187" s="89"/>
      <c r="R187" s="89"/>
      <c r="S187" s="90">
        <v>102</v>
      </c>
      <c r="T187" s="89"/>
      <c r="U187" s="89"/>
      <c r="V187" s="89"/>
      <c r="W187" s="89"/>
      <c r="X187" s="89"/>
    </row>
    <row r="188">
      <c r="A188" s="86" t="s">
        <v>350</v>
      </c>
      <c r="B188" s="106" t="s">
        <v>351</v>
      </c>
      <c r="C188" s="88"/>
      <c r="D188" s="89"/>
      <c r="E188" s="88"/>
      <c r="F188" s="89"/>
      <c r="G188" s="88"/>
      <c r="H188" s="108"/>
      <c r="I188" s="91"/>
      <c r="J188" s="91"/>
      <c r="K188" s="91"/>
      <c r="L188" s="89"/>
      <c r="M188" s="89"/>
      <c r="N188" s="89"/>
      <c r="O188" s="89"/>
      <c r="P188" s="91"/>
      <c r="Q188" s="89"/>
      <c r="R188" s="89"/>
      <c r="S188" s="91"/>
      <c r="T188" s="89"/>
      <c r="U188" s="89"/>
      <c r="V188" s="89"/>
      <c r="W188" s="89"/>
      <c r="X188" s="89"/>
    </row>
    <row r="189">
      <c r="A189" s="86" t="s">
        <v>352</v>
      </c>
      <c r="B189" s="106" t="s">
        <v>353</v>
      </c>
      <c r="C189" s="88"/>
      <c r="D189" s="89"/>
      <c r="E189" s="88"/>
      <c r="F189" s="89"/>
      <c r="G189" s="88"/>
      <c r="H189" s="107">
        <v>2100</v>
      </c>
      <c r="I189" s="90">
        <v>400</v>
      </c>
      <c r="J189" s="90">
        <v>160</v>
      </c>
      <c r="K189" s="90">
        <v>150</v>
      </c>
      <c r="L189" s="89"/>
      <c r="M189" s="89"/>
      <c r="N189" s="89"/>
      <c r="O189" s="89"/>
      <c r="P189" s="90">
        <v>120</v>
      </c>
      <c r="Q189" s="89"/>
      <c r="R189" s="89"/>
      <c r="S189" s="90">
        <v>230</v>
      </c>
      <c r="T189" s="89"/>
      <c r="U189" s="90">
        <v>233</v>
      </c>
      <c r="V189" s="89"/>
      <c r="W189" s="89"/>
      <c r="X189" s="89"/>
    </row>
    <row r="190">
      <c r="A190" s="86" t="s">
        <v>354</v>
      </c>
      <c r="B190" s="106" t="s">
        <v>355</v>
      </c>
      <c r="C190" s="88"/>
      <c r="D190" s="89"/>
      <c r="E190" s="88"/>
      <c r="F190" s="89"/>
      <c r="G190" s="88"/>
      <c r="H190" s="108"/>
      <c r="I190" s="91"/>
      <c r="J190" s="91"/>
      <c r="K190" s="91"/>
      <c r="L190" s="89"/>
      <c r="M190" s="89"/>
      <c r="N190" s="89"/>
      <c r="O190" s="89"/>
      <c r="P190" s="91"/>
      <c r="Q190" s="89"/>
      <c r="R190" s="89"/>
      <c r="S190" s="91"/>
      <c r="T190" s="89"/>
      <c r="U190" s="91"/>
      <c r="V190" s="89"/>
      <c r="W190" s="89"/>
      <c r="X190" s="89"/>
    </row>
    <row r="191">
      <c r="A191" s="86" t="s">
        <v>356</v>
      </c>
      <c r="B191" s="106" t="s">
        <v>357</v>
      </c>
      <c r="C191" s="88"/>
      <c r="D191" s="89"/>
      <c r="E191" s="88"/>
      <c r="F191" s="89"/>
      <c r="G191" s="88"/>
      <c r="H191" s="88"/>
      <c r="I191" s="89"/>
      <c r="J191" s="89"/>
      <c r="K191" s="89">
        <v>651</v>
      </c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</row>
    <row r="192">
      <c r="A192" s="86" t="s">
        <v>358</v>
      </c>
      <c r="B192" s="106" t="s">
        <v>359</v>
      </c>
      <c r="C192" s="88"/>
      <c r="D192" s="89"/>
      <c r="E192" s="88"/>
      <c r="F192" s="89"/>
      <c r="G192" s="88"/>
      <c r="H192" s="88">
        <v>583</v>
      </c>
      <c r="I192" s="89">
        <v>233</v>
      </c>
      <c r="J192" s="89"/>
      <c r="K192" s="89">
        <v>1016</v>
      </c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</row>
    <row r="193">
      <c r="A193" s="83">
        <v>25</v>
      </c>
      <c r="B193" s="105" t="s">
        <v>360</v>
      </c>
      <c r="C193" s="85">
        <f>C194+C195+C196+C197+C198+C199+C200+C201</f>
        <v>748</v>
      </c>
      <c r="D193" s="85">
        <f>D194+D195+D196+D197+D198+D199+D200+D201</f>
        <v>1330</v>
      </c>
      <c r="E193" s="85">
        <f>E194+E195+E196+E197+E198+E199+E200+E201</f>
        <v>0</v>
      </c>
      <c r="F193" s="85">
        <f>F194+F195+F196+F197+F198+F199+F200+F201</f>
        <v>0</v>
      </c>
      <c r="G193" s="85">
        <f>G194+G195+G196+G197+G198+G199+G200+G201</f>
        <v>1084</v>
      </c>
      <c r="H193" s="85">
        <f>H194+H195+H196+H197+H198+H199+H200+H201</f>
        <v>576</v>
      </c>
      <c r="I193" s="85">
        <f>I194+I195+I196+I197+I198+I199+I200+I201</f>
        <v>492</v>
      </c>
      <c r="J193" s="85">
        <f>J194+J195+J196+J197+J198+J199+J200+J201</f>
        <v>439</v>
      </c>
      <c r="K193" s="85">
        <f>K194+K195+K196+K197+K198+K199+K200+K201</f>
        <v>1032</v>
      </c>
      <c r="L193" s="85">
        <f>L194+L195+L196+L197+L198+L199+L200+L201</f>
        <v>0</v>
      </c>
      <c r="M193" s="85">
        <f>M194+M195+M196+M197+M198+M199+M200+M201</f>
        <v>0</v>
      </c>
      <c r="N193" s="85">
        <f>N194+N195+N196+N197+N198+N199+N200+N201</f>
        <v>0</v>
      </c>
      <c r="O193" s="85">
        <f>O194+O195+O196+O197+O198+O199+O200+O201</f>
        <v>0</v>
      </c>
      <c r="P193" s="85">
        <f>P194+P195+P196+P197+P198+P199+P200+P201</f>
        <v>147</v>
      </c>
      <c r="Q193" s="85">
        <f>Q194+Q195+Q196+Q197+Q198+Q199+Q200+Q201</f>
        <v>125</v>
      </c>
      <c r="R193" s="85">
        <f>R194+R195+R196+R197+R198+R199+R200+R201</f>
        <v>0</v>
      </c>
      <c r="S193" s="85">
        <f>S194+S195+S196+S197+S198+S199+S200+S201</f>
        <v>0</v>
      </c>
      <c r="T193" s="85">
        <f>T194+T195+T196+T197+T198+T199+T200+T201</f>
        <v>866</v>
      </c>
      <c r="U193" s="85">
        <f>U194+U195+U196+U197+U198+U199+U200+U201</f>
        <v>180</v>
      </c>
      <c r="V193" s="85">
        <f>V194+V195+V196+V197+V198+V199+V200+V201</f>
        <v>212</v>
      </c>
      <c r="W193" s="85">
        <f>W194+W195+W196+W197+W198+W199+W200+W201</f>
        <v>114</v>
      </c>
      <c r="X193" s="85">
        <f>X194+X195+X196+X197+X198+X199+X200+X201</f>
        <v>0</v>
      </c>
    </row>
    <row r="194">
      <c r="A194" s="86" t="s">
        <v>361</v>
      </c>
      <c r="B194" s="106" t="s">
        <v>89</v>
      </c>
      <c r="C194" s="88"/>
      <c r="D194" s="89">
        <v>69</v>
      </c>
      <c r="E194" s="88"/>
      <c r="F194" s="89"/>
      <c r="G194" s="88"/>
      <c r="H194" s="88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</row>
    <row r="195">
      <c r="A195" s="86" t="s">
        <v>362</v>
      </c>
      <c r="B195" s="106" t="s">
        <v>363</v>
      </c>
      <c r="C195" s="88"/>
      <c r="D195" s="89"/>
      <c r="E195" s="88"/>
      <c r="F195" s="89"/>
      <c r="G195" s="88"/>
      <c r="H195" s="88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</row>
    <row r="196" ht="25.5">
      <c r="A196" s="86" t="s">
        <v>364</v>
      </c>
      <c r="B196" s="106" t="s">
        <v>365</v>
      </c>
      <c r="C196" s="88"/>
      <c r="D196" s="89">
        <v>148</v>
      </c>
      <c r="E196" s="88"/>
      <c r="F196" s="89"/>
      <c r="G196" s="88"/>
      <c r="H196" s="88">
        <v>130</v>
      </c>
      <c r="I196" s="89">
        <v>35</v>
      </c>
      <c r="J196" s="89">
        <v>40</v>
      </c>
      <c r="K196" s="89">
        <v>390</v>
      </c>
      <c r="L196" s="89"/>
      <c r="M196" s="89"/>
      <c r="N196" s="89"/>
      <c r="O196" s="89"/>
      <c r="P196" s="89"/>
      <c r="Q196" s="89"/>
      <c r="R196" s="89"/>
      <c r="S196" s="89"/>
      <c r="T196" s="89">
        <v>429</v>
      </c>
      <c r="U196" s="89"/>
      <c r="V196" s="89"/>
      <c r="W196" s="89"/>
      <c r="X196" s="89"/>
    </row>
    <row r="197">
      <c r="A197" s="86" t="s">
        <v>366</v>
      </c>
      <c r="B197" s="106" t="s">
        <v>367</v>
      </c>
      <c r="C197" s="88">
        <v>318</v>
      </c>
      <c r="D197" s="89">
        <v>271</v>
      </c>
      <c r="E197" s="88"/>
      <c r="F197" s="89"/>
      <c r="G197" s="88"/>
      <c r="H197" s="88"/>
      <c r="I197" s="89">
        <v>43</v>
      </c>
      <c r="J197" s="89">
        <v>58</v>
      </c>
      <c r="K197" s="89">
        <v>59</v>
      </c>
      <c r="L197" s="89"/>
      <c r="M197" s="89"/>
      <c r="N197" s="89"/>
      <c r="O197" s="89"/>
      <c r="P197" s="89"/>
      <c r="Q197" s="89"/>
      <c r="R197" s="89"/>
      <c r="S197" s="89"/>
      <c r="T197" s="89">
        <v>123</v>
      </c>
      <c r="U197" s="89"/>
      <c r="V197" s="89"/>
      <c r="W197" s="89"/>
      <c r="X197" s="89"/>
    </row>
    <row r="198">
      <c r="A198" s="86" t="s">
        <v>368</v>
      </c>
      <c r="B198" s="106" t="s">
        <v>369</v>
      </c>
      <c r="C198" s="88"/>
      <c r="D198" s="89"/>
      <c r="E198" s="88"/>
      <c r="F198" s="89"/>
      <c r="G198" s="88">
        <v>1084</v>
      </c>
      <c r="H198" s="88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</row>
    <row r="199">
      <c r="A199" s="86" t="s">
        <v>370</v>
      </c>
      <c r="B199" s="106" t="s">
        <v>371</v>
      </c>
      <c r="C199" s="88">
        <v>430</v>
      </c>
      <c r="D199" s="89">
        <v>810</v>
      </c>
      <c r="E199" s="88"/>
      <c r="F199" s="89"/>
      <c r="G199" s="88"/>
      <c r="H199" s="88">
        <v>365</v>
      </c>
      <c r="I199" s="89">
        <v>273</v>
      </c>
      <c r="J199" s="89">
        <v>234</v>
      </c>
      <c r="K199" s="89">
        <v>420</v>
      </c>
      <c r="L199" s="89"/>
      <c r="M199" s="89"/>
      <c r="N199" s="89"/>
      <c r="O199" s="89"/>
      <c r="P199" s="89">
        <v>147</v>
      </c>
      <c r="Q199" s="89">
        <v>125</v>
      </c>
      <c r="R199" s="89"/>
      <c r="S199" s="89"/>
      <c r="T199" s="89">
        <v>213</v>
      </c>
      <c r="U199" s="89">
        <v>180</v>
      </c>
      <c r="V199" s="89">
        <v>212</v>
      </c>
      <c r="W199" s="89">
        <v>114</v>
      </c>
      <c r="X199" s="89"/>
    </row>
    <row r="200">
      <c r="A200" s="86" t="s">
        <v>372</v>
      </c>
      <c r="B200" s="106" t="s">
        <v>373</v>
      </c>
      <c r="C200" s="88"/>
      <c r="D200" s="89"/>
      <c r="E200" s="88"/>
      <c r="F200" s="89"/>
      <c r="G200" s="88"/>
      <c r="H200" s="88"/>
      <c r="I200" s="89">
        <v>134</v>
      </c>
      <c r="J200" s="89">
        <v>95</v>
      </c>
      <c r="K200" s="89">
        <v>125</v>
      </c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</row>
    <row r="201">
      <c r="A201" s="86" t="s">
        <v>374</v>
      </c>
      <c r="B201" s="106" t="s">
        <v>375</v>
      </c>
      <c r="C201" s="88"/>
      <c r="D201" s="89">
        <v>32</v>
      </c>
      <c r="E201" s="88"/>
      <c r="F201" s="89"/>
      <c r="G201" s="88"/>
      <c r="H201" s="88">
        <v>81</v>
      </c>
      <c r="I201" s="89">
        <v>7</v>
      </c>
      <c r="J201" s="89">
        <v>12</v>
      </c>
      <c r="K201" s="89">
        <v>38</v>
      </c>
      <c r="L201" s="89"/>
      <c r="M201" s="89"/>
      <c r="N201" s="89"/>
      <c r="O201" s="89"/>
      <c r="P201" s="89"/>
      <c r="Q201" s="89"/>
      <c r="R201" s="89"/>
      <c r="S201" s="89"/>
      <c r="T201" s="89">
        <v>101</v>
      </c>
      <c r="U201" s="89"/>
      <c r="V201" s="89"/>
      <c r="W201" s="89"/>
      <c r="X201" s="89"/>
    </row>
    <row r="202">
      <c r="A202" s="83">
        <v>26</v>
      </c>
      <c r="B202" s="105" t="s">
        <v>376</v>
      </c>
      <c r="C202" s="85">
        <f>C203+C204+C205+C206+C207+C208+C209</f>
        <v>425</v>
      </c>
      <c r="D202" s="85">
        <f>D203+D204+D205+D206+D207+D208+D209</f>
        <v>3055</v>
      </c>
      <c r="E202" s="85">
        <f>E203+E204+E205+E206+E207+E208+E209</f>
        <v>0</v>
      </c>
      <c r="F202" s="85">
        <f>F203+F204+F205+F206+F207+F208+F209</f>
        <v>0</v>
      </c>
      <c r="G202" s="85">
        <f>G203+G204+G205+G206+G207+G208+G209</f>
        <v>89</v>
      </c>
      <c r="H202" s="85">
        <f>H203+H204+H205+H206+H207+H208+H209</f>
        <v>3567</v>
      </c>
      <c r="I202" s="85">
        <f>I203+I204+I205+I206+I207+I208+I209</f>
        <v>2128</v>
      </c>
      <c r="J202" s="85">
        <f>J203+J204+J205+J206+J207+J208+J209</f>
        <v>1455</v>
      </c>
      <c r="K202" s="85">
        <f>K203+K204+K205+K206+K207+K208+K209</f>
        <v>3051</v>
      </c>
      <c r="L202" s="85">
        <f>L203+L204+L205+L206+L207+L208+L209</f>
        <v>0</v>
      </c>
      <c r="M202" s="85">
        <f>M203+M204+M205+M206+M207+M208+M209</f>
        <v>0</v>
      </c>
      <c r="N202" s="85">
        <f>N203+N204+N205+N206+N207+N208+N209</f>
        <v>0</v>
      </c>
      <c r="O202" s="85">
        <f>O203+O204+O205+O206+O207+O208+O209</f>
        <v>0</v>
      </c>
      <c r="P202" s="85">
        <f>P203+P204+P205+P206+P207+P208+P209</f>
        <v>1382</v>
      </c>
      <c r="Q202" s="85">
        <f>Q203+Q204+Q205+Q206+Q207+Q208+Q209</f>
        <v>47</v>
      </c>
      <c r="R202" s="85">
        <f>R203+R204+R205+R206+R207+R208+R209</f>
        <v>0</v>
      </c>
      <c r="S202" s="85">
        <f>S203+S204+S205+S206+S207+S208+S209</f>
        <v>0</v>
      </c>
      <c r="T202" s="85">
        <f>T203+T204+T205+T206+T207+T208+T209</f>
        <v>1954</v>
      </c>
      <c r="U202" s="85">
        <f>U203+U204+U205+U206+U207+U208+U209</f>
        <v>1159</v>
      </c>
      <c r="V202" s="85">
        <f>V203+V204+V205+V206+V207+V208+V209</f>
        <v>0</v>
      </c>
      <c r="W202" s="85">
        <f>W203+W204+W205+W206+W207+W208+W209</f>
        <v>0</v>
      </c>
      <c r="X202" s="85">
        <f>X203+X204+X205+X206+X207+X208+X209</f>
        <v>0</v>
      </c>
    </row>
    <row r="203">
      <c r="A203" s="86" t="s">
        <v>377</v>
      </c>
      <c r="B203" s="106" t="s">
        <v>378</v>
      </c>
      <c r="C203" s="88"/>
      <c r="D203" s="90">
        <v>595</v>
      </c>
      <c r="E203" s="88"/>
      <c r="F203" s="89"/>
      <c r="G203" s="107"/>
      <c r="H203" s="88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</row>
    <row r="204">
      <c r="A204" s="86" t="s">
        <v>379</v>
      </c>
      <c r="B204" s="106" t="s">
        <v>380</v>
      </c>
      <c r="C204" s="88"/>
      <c r="D204" s="91"/>
      <c r="E204" s="88"/>
      <c r="F204" s="89"/>
      <c r="G204" s="108"/>
      <c r="H204" s="88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</row>
    <row r="205" ht="25.5">
      <c r="A205" s="86" t="s">
        <v>381</v>
      </c>
      <c r="B205" s="106" t="s">
        <v>382</v>
      </c>
      <c r="C205" s="107">
        <v>175</v>
      </c>
      <c r="D205" s="90">
        <v>133</v>
      </c>
      <c r="E205" s="88"/>
      <c r="F205" s="89"/>
      <c r="G205" s="107"/>
      <c r="H205" s="107">
        <v>239</v>
      </c>
      <c r="I205" s="90">
        <v>44</v>
      </c>
      <c r="J205" s="90">
        <v>46</v>
      </c>
      <c r="K205" s="90">
        <v>226</v>
      </c>
      <c r="L205" s="89"/>
      <c r="M205" s="89"/>
      <c r="N205" s="89"/>
      <c r="O205" s="89"/>
      <c r="P205" s="90">
        <v>147</v>
      </c>
      <c r="Q205" s="89">
        <v>18</v>
      </c>
      <c r="R205" s="89"/>
      <c r="S205" s="89"/>
      <c r="T205" s="90">
        <v>294</v>
      </c>
      <c r="U205" s="89">
        <v>440</v>
      </c>
      <c r="V205" s="89"/>
      <c r="W205" s="89"/>
      <c r="X205" s="89"/>
    </row>
    <row r="206">
      <c r="A206" s="86" t="s">
        <v>383</v>
      </c>
      <c r="B206" s="106" t="s">
        <v>384</v>
      </c>
      <c r="C206" s="113">
        <v>158</v>
      </c>
      <c r="D206" s="96">
        <v>181</v>
      </c>
      <c r="E206" s="114"/>
      <c r="F206" s="115"/>
      <c r="G206" s="113">
        <v>89</v>
      </c>
      <c r="H206" s="113">
        <v>349</v>
      </c>
      <c r="I206" s="96">
        <v>164</v>
      </c>
      <c r="J206" s="96">
        <v>203</v>
      </c>
      <c r="K206" s="96">
        <v>269</v>
      </c>
      <c r="L206" s="97"/>
      <c r="M206" s="89"/>
      <c r="N206" s="89"/>
      <c r="O206" s="95"/>
      <c r="P206" s="96">
        <v>203</v>
      </c>
      <c r="Q206" s="97"/>
      <c r="R206" s="89"/>
      <c r="S206" s="95"/>
      <c r="T206" s="96">
        <v>133</v>
      </c>
      <c r="U206" s="116"/>
      <c r="V206" s="90"/>
      <c r="W206" s="89"/>
      <c r="X206" s="89"/>
    </row>
    <row r="207">
      <c r="A207" s="86" t="s">
        <v>385</v>
      </c>
      <c r="B207" s="106" t="s">
        <v>386</v>
      </c>
      <c r="C207" s="108"/>
      <c r="D207" s="91"/>
      <c r="E207" s="88"/>
      <c r="F207" s="91"/>
      <c r="G207" s="117"/>
      <c r="H207" s="108"/>
      <c r="I207" s="91"/>
      <c r="J207" s="91"/>
      <c r="K207" s="91"/>
      <c r="L207" s="89"/>
      <c r="M207" s="89"/>
      <c r="N207" s="89"/>
      <c r="O207" s="89"/>
      <c r="P207" s="91"/>
      <c r="Q207" s="89"/>
      <c r="R207" s="89"/>
      <c r="S207" s="89"/>
      <c r="T207" s="118"/>
      <c r="U207" s="91"/>
      <c r="V207" s="91"/>
      <c r="W207" s="89"/>
      <c r="X207" s="89"/>
    </row>
    <row r="208">
      <c r="A208" s="86" t="s">
        <v>387</v>
      </c>
      <c r="B208" s="106" t="s">
        <v>388</v>
      </c>
      <c r="C208" s="88">
        <v>92</v>
      </c>
      <c r="D208" s="89">
        <v>1516</v>
      </c>
      <c r="E208" s="88"/>
      <c r="F208" s="89"/>
      <c r="G208" s="88"/>
      <c r="H208" s="88">
        <v>2664</v>
      </c>
      <c r="I208" s="89">
        <v>1785</v>
      </c>
      <c r="J208" s="89">
        <v>1161</v>
      </c>
      <c r="K208" s="89">
        <v>1926</v>
      </c>
      <c r="L208" s="89"/>
      <c r="M208" s="89"/>
      <c r="N208" s="89"/>
      <c r="O208" s="89"/>
      <c r="P208" s="89">
        <v>852</v>
      </c>
      <c r="Q208" s="89"/>
      <c r="R208" s="89"/>
      <c r="S208" s="89"/>
      <c r="T208" s="89">
        <v>1302</v>
      </c>
      <c r="U208" s="89">
        <v>584</v>
      </c>
      <c r="V208" s="89"/>
      <c r="W208" s="89"/>
      <c r="X208" s="89"/>
    </row>
    <row r="209">
      <c r="A209" s="86" t="s">
        <v>389</v>
      </c>
      <c r="B209" s="106" t="s">
        <v>390</v>
      </c>
      <c r="C209" s="88"/>
      <c r="D209" s="89">
        <v>630</v>
      </c>
      <c r="E209" s="88"/>
      <c r="F209" s="89"/>
      <c r="G209" s="88"/>
      <c r="H209" s="88">
        <v>315</v>
      </c>
      <c r="I209" s="89">
        <v>135</v>
      </c>
      <c r="J209" s="89">
        <v>45</v>
      </c>
      <c r="K209" s="89">
        <v>630</v>
      </c>
      <c r="L209" s="89"/>
      <c r="M209" s="89"/>
      <c r="N209" s="89"/>
      <c r="O209" s="89"/>
      <c r="P209" s="89">
        <v>180</v>
      </c>
      <c r="Q209" s="89">
        <v>29</v>
      </c>
      <c r="R209" s="89"/>
      <c r="S209" s="89"/>
      <c r="T209" s="89">
        <v>225</v>
      </c>
      <c r="U209" s="89">
        <v>135</v>
      </c>
      <c r="V209" s="89"/>
      <c r="W209" s="89"/>
      <c r="X209" s="89"/>
    </row>
    <row r="210">
      <c r="A210" s="83">
        <v>27</v>
      </c>
      <c r="B210" s="105" t="s">
        <v>391</v>
      </c>
      <c r="C210" s="85">
        <f>C211+C212+C213+C214+C215+C217+C218+C219</f>
        <v>618</v>
      </c>
      <c r="D210" s="85">
        <f>D211+D212+D213+D214+D215+D217+D218+D219</f>
        <v>16474</v>
      </c>
      <c r="E210" s="85">
        <f>E211+E212+E213+E214+E215+E217+E218+E219</f>
        <v>0</v>
      </c>
      <c r="F210" s="85">
        <f>F211+F212+F213+F214+F215+F217+F218+F219</f>
        <v>0</v>
      </c>
      <c r="G210" s="85">
        <f>G211+G212+G213+G214+G215+G217+G218+G219</f>
        <v>1633</v>
      </c>
      <c r="H210" s="85">
        <f>H211+H212+H213+H214+H215+H217+H218+H219</f>
        <v>19008</v>
      </c>
      <c r="I210" s="85">
        <f>I211+I212+I213+I214+I215+I217+I218+I219</f>
        <v>4472</v>
      </c>
      <c r="J210" s="85">
        <f>J211+J212+J213+J214+J215+J217+J218+J219</f>
        <v>3272</v>
      </c>
      <c r="K210" s="85">
        <f>K211+K212+K213+K214+K215+K217+K218+K219</f>
        <v>7232</v>
      </c>
      <c r="L210" s="85">
        <f>L211+L212+L213+L214+L215+L217+L218+L219</f>
        <v>0</v>
      </c>
      <c r="M210" s="85">
        <f>M211+M212+M213+M214+M215+M217+M218+M219</f>
        <v>0</v>
      </c>
      <c r="N210" s="85">
        <f>N211+N212+N213+N214+N215+N217+N218+N219</f>
        <v>0</v>
      </c>
      <c r="O210" s="85">
        <f>O211+O212+O213+O214+O215+O217+O218+O219</f>
        <v>0</v>
      </c>
      <c r="P210" s="85">
        <f>P211+P212+P213+P214+P215+P217+P218+P219</f>
        <v>14379</v>
      </c>
      <c r="Q210" s="85">
        <f>Q211+Q212+Q213+Q214+Q215+Q217+Q218+Q219</f>
        <v>4138</v>
      </c>
      <c r="R210" s="85">
        <f>R211+R212+R213+R214+R215+R217+R218+R219</f>
        <v>0</v>
      </c>
      <c r="S210" s="85">
        <f>S211+S212+S213+S214+S215+S217+S218+S219</f>
        <v>0</v>
      </c>
      <c r="T210" s="85">
        <f>T211+T212+T213+T214+T215+T217+T218+T219</f>
        <v>20969</v>
      </c>
      <c r="U210" s="85">
        <f>U211+U212+U213+U214+U215+U217+U218+U219</f>
        <v>20564</v>
      </c>
      <c r="V210" s="85">
        <f>V211+V212+V213+V214+V215+V217+V218+V219</f>
        <v>0</v>
      </c>
      <c r="W210" s="85">
        <f>W211+W212+W213+W214+W215+W217+W218+W219</f>
        <v>0</v>
      </c>
      <c r="X210" s="85">
        <f>X211+X212+X213+X214+X215+X217+X218+X219</f>
        <v>0</v>
      </c>
    </row>
    <row r="211" ht="25.5">
      <c r="A211" s="86" t="s">
        <v>392</v>
      </c>
      <c r="B211" s="106" t="s">
        <v>515</v>
      </c>
      <c r="C211" s="88"/>
      <c r="D211" s="90">
        <v>908</v>
      </c>
      <c r="E211" s="88"/>
      <c r="F211" s="89"/>
      <c r="G211" s="107"/>
      <c r="H211" s="88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</row>
    <row r="212" ht="25.5">
      <c r="A212" s="86" t="s">
        <v>394</v>
      </c>
      <c r="B212" s="106" t="s">
        <v>395</v>
      </c>
      <c r="C212" s="88"/>
      <c r="D212" s="91"/>
      <c r="E212" s="88"/>
      <c r="F212" s="89"/>
      <c r="G212" s="108"/>
      <c r="H212" s="88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</row>
    <row r="213">
      <c r="A213" s="86" t="s">
        <v>396</v>
      </c>
      <c r="B213" s="106" t="s">
        <v>159</v>
      </c>
      <c r="C213" s="88"/>
      <c r="D213" s="89">
        <v>70</v>
      </c>
      <c r="E213" s="88"/>
      <c r="F213" s="89"/>
      <c r="G213" s="88"/>
      <c r="H213" s="88">
        <v>378</v>
      </c>
      <c r="I213" s="89">
        <v>209</v>
      </c>
      <c r="J213" s="89">
        <v>209</v>
      </c>
      <c r="K213" s="89">
        <v>313</v>
      </c>
      <c r="L213" s="89"/>
      <c r="M213" s="89"/>
      <c r="N213" s="89"/>
      <c r="O213" s="89"/>
      <c r="P213" s="89">
        <v>349</v>
      </c>
      <c r="Q213" s="89">
        <v>43</v>
      </c>
      <c r="R213" s="89"/>
      <c r="S213" s="89"/>
      <c r="T213" s="89">
        <v>1021</v>
      </c>
      <c r="U213" s="89">
        <v>186</v>
      </c>
      <c r="V213" s="89"/>
      <c r="W213" s="89"/>
      <c r="X213" s="89"/>
    </row>
    <row r="214" ht="25.5">
      <c r="A214" s="86" t="s">
        <v>397</v>
      </c>
      <c r="B214" s="106" t="s">
        <v>398</v>
      </c>
      <c r="C214" s="88"/>
      <c r="D214" s="89">
        <v>92</v>
      </c>
      <c r="E214" s="88"/>
      <c r="F214" s="89"/>
      <c r="G214" s="88"/>
      <c r="H214" s="88">
        <v>625</v>
      </c>
      <c r="I214" s="89">
        <v>262</v>
      </c>
      <c r="J214" s="89">
        <v>262</v>
      </c>
      <c r="K214" s="89">
        <v>317</v>
      </c>
      <c r="L214" s="89"/>
      <c r="M214" s="89"/>
      <c r="N214" s="89"/>
      <c r="O214" s="89"/>
      <c r="P214" s="89">
        <v>226</v>
      </c>
      <c r="Q214" s="89">
        <v>94</v>
      </c>
      <c r="R214" s="89"/>
      <c r="S214" s="89"/>
      <c r="T214" s="89">
        <v>1743</v>
      </c>
      <c r="U214" s="89">
        <v>173</v>
      </c>
      <c r="V214" s="89"/>
      <c r="W214" s="89"/>
      <c r="X214" s="89"/>
    </row>
    <row r="215">
      <c r="A215" s="86" t="s">
        <v>399</v>
      </c>
      <c r="B215" s="106" t="s">
        <v>400</v>
      </c>
      <c r="C215" s="107">
        <v>618</v>
      </c>
      <c r="D215" s="90">
        <v>15404</v>
      </c>
      <c r="E215" s="88"/>
      <c r="F215" s="89"/>
      <c r="G215" s="88"/>
      <c r="H215" s="107">
        <v>18005</v>
      </c>
      <c r="I215" s="90">
        <v>4001</v>
      </c>
      <c r="J215" s="90">
        <v>2801</v>
      </c>
      <c r="K215" s="90">
        <v>6602</v>
      </c>
      <c r="L215" s="89"/>
      <c r="M215" s="89"/>
      <c r="N215" s="89"/>
      <c r="O215" s="89"/>
      <c r="P215" s="90">
        <v>13804</v>
      </c>
      <c r="Q215" s="90">
        <v>4001</v>
      </c>
      <c r="R215" s="89"/>
      <c r="S215" s="89"/>
      <c r="T215" s="90">
        <v>18205</v>
      </c>
      <c r="U215" s="90">
        <v>20205</v>
      </c>
      <c r="V215" s="89"/>
      <c r="W215" s="89"/>
      <c r="X215" s="89"/>
    </row>
    <row r="216">
      <c r="A216" s="86" t="s">
        <v>401</v>
      </c>
      <c r="B216" s="106" t="s">
        <v>402</v>
      </c>
      <c r="C216" s="108"/>
      <c r="D216" s="91"/>
      <c r="E216" s="88"/>
      <c r="F216" s="89"/>
      <c r="G216" s="88"/>
      <c r="H216" s="108"/>
      <c r="I216" s="91"/>
      <c r="J216" s="91"/>
      <c r="K216" s="91"/>
      <c r="L216" s="89"/>
      <c r="M216" s="89"/>
      <c r="N216" s="89"/>
      <c r="O216" s="89"/>
      <c r="P216" s="91"/>
      <c r="Q216" s="91"/>
      <c r="R216" s="89"/>
      <c r="S216" s="89"/>
      <c r="T216" s="91"/>
      <c r="U216" s="91"/>
      <c r="V216" s="89"/>
      <c r="W216" s="89"/>
      <c r="X216" s="89"/>
    </row>
    <row r="217">
      <c r="A217" s="86" t="s">
        <v>403</v>
      </c>
      <c r="B217" s="106" t="s">
        <v>404</v>
      </c>
      <c r="C217" s="88"/>
      <c r="D217" s="89"/>
      <c r="E217" s="88"/>
      <c r="F217" s="89"/>
      <c r="G217" s="88">
        <v>228</v>
      </c>
      <c r="H217" s="88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</row>
    <row r="218">
      <c r="A218" s="86" t="s">
        <v>405</v>
      </c>
      <c r="B218" s="106" t="s">
        <v>406</v>
      </c>
      <c r="C218" s="88"/>
      <c r="D218" s="89"/>
      <c r="E218" s="88"/>
      <c r="F218" s="89"/>
      <c r="G218" s="88">
        <v>1374</v>
      </c>
      <c r="H218" s="88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</row>
    <row r="219">
      <c r="A219" s="86" t="s">
        <v>407</v>
      </c>
      <c r="B219" s="106" t="s">
        <v>408</v>
      </c>
      <c r="C219" s="88"/>
      <c r="D219" s="89"/>
      <c r="E219" s="88"/>
      <c r="F219" s="89"/>
      <c r="G219" s="88">
        <v>31</v>
      </c>
      <c r="H219" s="88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</row>
    <row r="220">
      <c r="A220" s="83">
        <v>28</v>
      </c>
      <c r="B220" s="105" t="s">
        <v>409</v>
      </c>
      <c r="C220" s="85">
        <f>C221+C222+C223+C224</f>
        <v>61</v>
      </c>
      <c r="D220" s="85">
        <f>D221+D222+D223+D224</f>
        <v>76</v>
      </c>
      <c r="E220" s="85">
        <f>E221+E222+E223+E224</f>
        <v>0</v>
      </c>
      <c r="F220" s="85">
        <f>F221+F222+F223+F224</f>
        <v>0</v>
      </c>
      <c r="G220" s="85">
        <f>G221+G222+G223+G224</f>
        <v>546</v>
      </c>
      <c r="H220" s="85">
        <f>H221+H222+H223+H224</f>
        <v>2354</v>
      </c>
      <c r="I220" s="85">
        <f>I221+I222+I223+I224</f>
        <v>968</v>
      </c>
      <c r="J220" s="85">
        <f>J221+J222+J223+J224</f>
        <v>569</v>
      </c>
      <c r="K220" s="85">
        <f>K221+K222+K223+K224</f>
        <v>1799</v>
      </c>
      <c r="L220" s="85">
        <f>L221+L222+L223+L224</f>
        <v>0</v>
      </c>
      <c r="M220" s="85">
        <f>M221+M222+M223+M224</f>
        <v>0</v>
      </c>
      <c r="N220" s="85">
        <f>N221+N222+N223+N224</f>
        <v>0</v>
      </c>
      <c r="O220" s="85">
        <f>O221+O222+O223+O224</f>
        <v>0</v>
      </c>
      <c r="P220" s="85">
        <f>P221+P222+P223+P224</f>
        <v>76</v>
      </c>
      <c r="Q220" s="85">
        <f>Q221+Q222+Q223+Q224</f>
        <v>713</v>
      </c>
      <c r="R220" s="85">
        <f>R221+R222+R223+R224</f>
        <v>0</v>
      </c>
      <c r="S220" s="85">
        <f>S221+S222+S223+S224</f>
        <v>0</v>
      </c>
      <c r="T220" s="85">
        <f>T221+T222+T223+T224</f>
        <v>389</v>
      </c>
      <c r="U220" s="85">
        <f>U221+U222+U223+U224</f>
        <v>617</v>
      </c>
      <c r="V220" s="85">
        <f>V221+V222+V223+V224</f>
        <v>0</v>
      </c>
      <c r="W220" s="85">
        <f>W221+W222+W223+W224</f>
        <v>0</v>
      </c>
      <c r="X220" s="85">
        <f>X221+X222+X223+X224</f>
        <v>0</v>
      </c>
    </row>
    <row r="221">
      <c r="A221" s="86" t="s">
        <v>410</v>
      </c>
      <c r="B221" s="106" t="s">
        <v>89</v>
      </c>
      <c r="C221" s="88"/>
      <c r="D221" s="89"/>
      <c r="E221" s="88"/>
      <c r="F221" s="89"/>
      <c r="G221" s="88"/>
      <c r="H221" s="88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</row>
    <row r="222" ht="25.5">
      <c r="A222" s="86" t="s">
        <v>411</v>
      </c>
      <c r="B222" s="106" t="s">
        <v>412</v>
      </c>
      <c r="C222" s="88"/>
      <c r="D222" s="89"/>
      <c r="E222" s="88"/>
      <c r="F222" s="89"/>
      <c r="G222" s="88">
        <v>546</v>
      </c>
      <c r="H222" s="88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</row>
    <row r="223">
      <c r="A223" s="86" t="s">
        <v>413</v>
      </c>
      <c r="B223" s="106" t="s">
        <v>414</v>
      </c>
      <c r="C223" s="88">
        <v>61</v>
      </c>
      <c r="D223" s="89">
        <v>76</v>
      </c>
      <c r="E223" s="88"/>
      <c r="F223" s="89"/>
      <c r="G223" s="88"/>
      <c r="H223" s="88">
        <v>1634</v>
      </c>
      <c r="I223" s="89">
        <v>762</v>
      </c>
      <c r="J223" s="89">
        <v>415</v>
      </c>
      <c r="K223" s="89">
        <v>976</v>
      </c>
      <c r="L223" s="89"/>
      <c r="M223" s="89"/>
      <c r="N223" s="89"/>
      <c r="O223" s="89"/>
      <c r="P223" s="89">
        <v>76</v>
      </c>
      <c r="Q223" s="89">
        <v>713</v>
      </c>
      <c r="R223" s="89"/>
      <c r="S223" s="89"/>
      <c r="T223" s="89">
        <v>132</v>
      </c>
      <c r="U223" s="89"/>
      <c r="V223" s="89"/>
      <c r="W223" s="89"/>
      <c r="X223" s="89"/>
    </row>
    <row r="224">
      <c r="A224" s="86" t="s">
        <v>415</v>
      </c>
      <c r="B224" s="106" t="s">
        <v>416</v>
      </c>
      <c r="C224" s="88"/>
      <c r="D224" s="89"/>
      <c r="E224" s="88"/>
      <c r="F224" s="89"/>
      <c r="G224" s="88"/>
      <c r="H224" s="88">
        <v>720</v>
      </c>
      <c r="I224" s="89">
        <v>206</v>
      </c>
      <c r="J224" s="89">
        <v>154</v>
      </c>
      <c r="K224" s="89">
        <v>823</v>
      </c>
      <c r="L224" s="89"/>
      <c r="M224" s="89"/>
      <c r="N224" s="89"/>
      <c r="O224" s="89"/>
      <c r="P224" s="89"/>
      <c r="Q224" s="89"/>
      <c r="R224" s="89"/>
      <c r="S224" s="89"/>
      <c r="T224" s="89">
        <v>257</v>
      </c>
      <c r="U224" s="89">
        <v>617</v>
      </c>
      <c r="V224" s="89"/>
      <c r="W224" s="89"/>
      <c r="X224" s="89"/>
    </row>
    <row r="225">
      <c r="A225" s="83">
        <v>29</v>
      </c>
      <c r="B225" s="105" t="s">
        <v>417</v>
      </c>
      <c r="C225" s="85">
        <f>C226+C227+C228+C229+C230+C233+C234</f>
        <v>10876</v>
      </c>
      <c r="D225" s="85">
        <f>D226+D227+D228+D229+D230+D233+D234</f>
        <v>11918</v>
      </c>
      <c r="E225" s="85">
        <f>E226+E227+E228+E229+E230+E233+E234</f>
        <v>0</v>
      </c>
      <c r="F225" s="85">
        <f>F226+F227+F228+F229+F230+F233+F234</f>
        <v>0</v>
      </c>
      <c r="G225" s="85">
        <f>G226+G227+G228+G229+G230+G233+G234</f>
        <v>0</v>
      </c>
      <c r="H225" s="85">
        <f>H226+H227+H228+H229+H230+H233+H234</f>
        <v>4321</v>
      </c>
      <c r="I225" s="85">
        <f>I226+I227+I228+I229+I230+I233+I234</f>
        <v>2635</v>
      </c>
      <c r="J225" s="85">
        <f>J226+J227+J228+J229+J230+J233+J234</f>
        <v>1795</v>
      </c>
      <c r="K225" s="85">
        <f>K226+K227+K228+K229+K230+K233+K234</f>
        <v>4033</v>
      </c>
      <c r="L225" s="85">
        <f>L226+L227+L228+L229+L230+L233+L234</f>
        <v>0</v>
      </c>
      <c r="M225" s="85">
        <f>M226+M227+M228+M229+M230+M233+M234</f>
        <v>0</v>
      </c>
      <c r="N225" s="85">
        <f>N226+N227+N228+N229+N230+N233+N234</f>
        <v>0</v>
      </c>
      <c r="O225" s="85">
        <f>O226+O227+O228+O229+O230+O233+O234</f>
        <v>0</v>
      </c>
      <c r="P225" s="85">
        <f>P226+P227+P228+P229+P230+P233+P234</f>
        <v>168</v>
      </c>
      <c r="Q225" s="85">
        <f>Q226+Q227+Q228+Q229+Q230+Q233+Q234</f>
        <v>0</v>
      </c>
      <c r="R225" s="85">
        <f>R226+R227+R228+R229+R230+R233+R234</f>
        <v>0</v>
      </c>
      <c r="S225" s="85">
        <f>S226+S227+S228+S229+S230+S233+S234</f>
        <v>0</v>
      </c>
      <c r="T225" s="85">
        <f>T226+T227+T228+T229+T230+T233+T234</f>
        <v>6763</v>
      </c>
      <c r="U225" s="85">
        <f>U226+U227+U228+U229+U230+U233+U234</f>
        <v>678</v>
      </c>
      <c r="V225" s="85">
        <f>V226+V227+V228+V229+V230+V233+V234</f>
        <v>0</v>
      </c>
      <c r="W225" s="85">
        <f>W226+W227+W228+W229+W230+W233+W234</f>
        <v>0</v>
      </c>
      <c r="X225" s="85">
        <f>X226+X227+X228+X229+X230+X233+X234</f>
        <v>0</v>
      </c>
    </row>
    <row r="226" ht="25.5">
      <c r="A226" s="86" t="s">
        <v>418</v>
      </c>
      <c r="B226" s="106" t="s">
        <v>419</v>
      </c>
      <c r="C226" s="88"/>
      <c r="D226" s="90">
        <v>8814</v>
      </c>
      <c r="E226" s="88"/>
      <c r="F226" s="89"/>
      <c r="G226" s="107"/>
      <c r="H226" s="88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</row>
    <row r="227" ht="25.5">
      <c r="A227" s="86" t="s">
        <v>420</v>
      </c>
      <c r="B227" s="106" t="s">
        <v>422</v>
      </c>
      <c r="C227" s="88"/>
      <c r="D227" s="93"/>
      <c r="E227" s="88"/>
      <c r="F227" s="89"/>
      <c r="G227" s="112"/>
      <c r="H227" s="88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</row>
    <row r="228" ht="25.5">
      <c r="A228" s="86" t="s">
        <v>421</v>
      </c>
      <c r="B228" s="106" t="s">
        <v>424</v>
      </c>
      <c r="C228" s="88"/>
      <c r="D228" s="93"/>
      <c r="E228" s="88"/>
      <c r="F228" s="89"/>
      <c r="G228" s="112"/>
      <c r="H228" s="88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</row>
    <row r="229" ht="25.5">
      <c r="A229" s="86" t="s">
        <v>423</v>
      </c>
      <c r="B229" s="106" t="s">
        <v>426</v>
      </c>
      <c r="C229" s="88"/>
      <c r="D229" s="91"/>
      <c r="E229" s="88"/>
      <c r="F229" s="89"/>
      <c r="G229" s="108"/>
      <c r="H229" s="88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</row>
    <row r="230">
      <c r="A230" s="86" t="s">
        <v>425</v>
      </c>
      <c r="B230" s="106" t="s">
        <v>428</v>
      </c>
      <c r="C230" s="107">
        <v>6376</v>
      </c>
      <c r="D230" s="90">
        <v>1566</v>
      </c>
      <c r="E230" s="88"/>
      <c r="F230" s="89"/>
      <c r="G230" s="88"/>
      <c r="H230" s="107">
        <v>944</v>
      </c>
      <c r="I230" s="89"/>
      <c r="J230" s="90">
        <v>1254</v>
      </c>
      <c r="K230" s="90">
        <v>908</v>
      </c>
      <c r="L230" s="89"/>
      <c r="M230" s="89"/>
      <c r="N230" s="89"/>
      <c r="O230" s="89"/>
      <c r="P230" s="90">
        <v>168</v>
      </c>
      <c r="Q230" s="89"/>
      <c r="R230" s="89"/>
      <c r="S230" s="89"/>
      <c r="T230" s="90">
        <v>1302</v>
      </c>
      <c r="U230" s="90">
        <v>678</v>
      </c>
      <c r="V230" s="89"/>
      <c r="W230" s="89"/>
      <c r="X230" s="89"/>
    </row>
    <row r="231">
      <c r="A231" s="86" t="s">
        <v>427</v>
      </c>
      <c r="B231" s="106" t="s">
        <v>430</v>
      </c>
      <c r="C231" s="112"/>
      <c r="D231" s="93"/>
      <c r="E231" s="88"/>
      <c r="F231" s="89"/>
      <c r="G231" s="88"/>
      <c r="H231" s="112"/>
      <c r="I231" s="89"/>
      <c r="J231" s="93"/>
      <c r="K231" s="93"/>
      <c r="L231" s="89"/>
      <c r="M231" s="89"/>
      <c r="N231" s="89"/>
      <c r="O231" s="89"/>
      <c r="P231" s="93"/>
      <c r="Q231" s="89"/>
      <c r="R231" s="89"/>
      <c r="S231" s="89"/>
      <c r="T231" s="93"/>
      <c r="U231" s="93"/>
      <c r="V231" s="89"/>
      <c r="W231" s="89"/>
      <c r="X231" s="89"/>
    </row>
    <row r="232">
      <c r="A232" s="86" t="s">
        <v>429</v>
      </c>
      <c r="B232" s="106" t="s">
        <v>432</v>
      </c>
      <c r="C232" s="108"/>
      <c r="D232" s="91"/>
      <c r="E232" s="88"/>
      <c r="F232" s="89"/>
      <c r="G232" s="88"/>
      <c r="H232" s="108"/>
      <c r="I232" s="89"/>
      <c r="J232" s="91"/>
      <c r="K232" s="91"/>
      <c r="L232" s="89"/>
      <c r="M232" s="89"/>
      <c r="N232" s="89"/>
      <c r="O232" s="89"/>
      <c r="P232" s="91"/>
      <c r="Q232" s="89"/>
      <c r="R232" s="89"/>
      <c r="S232" s="89"/>
      <c r="T232" s="91"/>
      <c r="U232" s="91"/>
      <c r="V232" s="89"/>
      <c r="W232" s="89"/>
      <c r="X232" s="89"/>
    </row>
    <row r="233">
      <c r="A233" s="86" t="s">
        <v>431</v>
      </c>
      <c r="B233" s="106" t="s">
        <v>434</v>
      </c>
      <c r="C233" s="88">
        <v>4500</v>
      </c>
      <c r="D233" s="89">
        <v>606</v>
      </c>
      <c r="E233" s="88"/>
      <c r="F233" s="89"/>
      <c r="G233" s="88"/>
      <c r="H233" s="88">
        <v>2472</v>
      </c>
      <c r="I233" s="89">
        <v>2635</v>
      </c>
      <c r="J233" s="89"/>
      <c r="K233" s="89">
        <v>3125</v>
      </c>
      <c r="L233" s="89"/>
      <c r="M233" s="89"/>
      <c r="N233" s="89"/>
      <c r="O233" s="89"/>
      <c r="P233" s="89"/>
      <c r="Q233" s="89"/>
      <c r="R233" s="89"/>
      <c r="S233" s="89"/>
      <c r="T233" s="89">
        <v>4687</v>
      </c>
      <c r="U233" s="89"/>
      <c r="V233" s="89"/>
      <c r="W233" s="89"/>
      <c r="X233" s="89"/>
    </row>
    <row r="234">
      <c r="A234" s="86" t="s">
        <v>433</v>
      </c>
      <c r="B234" s="106" t="s">
        <v>436</v>
      </c>
      <c r="C234" s="88"/>
      <c r="D234" s="89">
        <v>932</v>
      </c>
      <c r="E234" s="88"/>
      <c r="F234" s="89"/>
      <c r="G234" s="88"/>
      <c r="H234" s="88">
        <v>905</v>
      </c>
      <c r="I234" s="89"/>
      <c r="J234" s="89">
        <v>541</v>
      </c>
      <c r="K234" s="89"/>
      <c r="L234" s="89"/>
      <c r="M234" s="89"/>
      <c r="N234" s="89"/>
      <c r="O234" s="89"/>
      <c r="P234" s="89"/>
      <c r="Q234" s="89"/>
      <c r="R234" s="89"/>
      <c r="S234" s="89"/>
      <c r="T234" s="89">
        <v>774</v>
      </c>
      <c r="U234" s="89"/>
      <c r="V234" s="89"/>
      <c r="W234" s="89"/>
      <c r="X234" s="89"/>
    </row>
    <row r="235">
      <c r="A235" s="83">
        <v>30</v>
      </c>
      <c r="B235" s="105" t="s">
        <v>437</v>
      </c>
      <c r="C235" s="85">
        <f>C236+C237+C238+C239+C240+C241+C242+C243+C244</f>
        <v>950</v>
      </c>
      <c r="D235" s="85">
        <f>D236+D237+D238+D239+D240+D241+D242+D243+D244</f>
        <v>1589</v>
      </c>
      <c r="E235" s="85">
        <f>E236+E237+E238+E239+E240+E241+E242+E243+E244</f>
        <v>0</v>
      </c>
      <c r="F235" s="85">
        <f>F236+F237+F238+F239+F240+F241+F242+F243+F244</f>
        <v>0</v>
      </c>
      <c r="G235" s="85">
        <f>G236+G237+G238+G239+G240+G241+G242+G243+G244</f>
        <v>235</v>
      </c>
      <c r="H235" s="85">
        <f>H236+H237+H238+H239+H240+H241+H242+H243+H244</f>
        <v>6014</v>
      </c>
      <c r="I235" s="85">
        <f>I236+I237+I238+I239+I240+I241+I242+I243+I244</f>
        <v>3764</v>
      </c>
      <c r="J235" s="85">
        <f>J236+J237+J238+J239+J240+J241+J242+J243+J244</f>
        <v>3225</v>
      </c>
      <c r="K235" s="85">
        <f>K236+K237+K238+K239+K240+K241+K242+K243+K244</f>
        <v>3705</v>
      </c>
      <c r="L235" s="85">
        <f>L236+L237+L238+L239+L240+L241+L242+L243+L244</f>
        <v>0</v>
      </c>
      <c r="M235" s="85">
        <f>M236+M237+M238+M239+M240+M241+M242+M243+M244</f>
        <v>0</v>
      </c>
      <c r="N235" s="85">
        <f>N236+N237+N238+N239+N240+N241+N242+N243+N244</f>
        <v>0</v>
      </c>
      <c r="O235" s="85">
        <f>O236+O237+O238+O239+O240+O241+O242+O243+O244</f>
        <v>0</v>
      </c>
      <c r="P235" s="85">
        <f>P236+P237+P238+P239+P240+P241+P242+P243+P244</f>
        <v>2601</v>
      </c>
      <c r="Q235" s="85">
        <f>Q236+Q237+Q238+Q239+Q240+Q241+Q242+Q243+Q244</f>
        <v>1272</v>
      </c>
      <c r="R235" s="85">
        <f>R236+R237+R238+R239+R240+R241+R242+R243+R244</f>
        <v>0</v>
      </c>
      <c r="S235" s="85">
        <f>S236+S237+S238+S239+S240+S241+S242+S243+S244</f>
        <v>0</v>
      </c>
      <c r="T235" s="85">
        <f>T236+T237+T238+T239+T240+T241+T242+T243+T244</f>
        <v>3712</v>
      </c>
      <c r="U235" s="85">
        <f>U236+U237+U238+U239+U240+U241+U242+U243+U244</f>
        <v>0</v>
      </c>
      <c r="V235" s="85">
        <f>V236+V237+V238+V239+V240+V241+V242+V243+V244</f>
        <v>0</v>
      </c>
      <c r="W235" s="85">
        <f>W236+W237+W238+W239+W240+W241+W242+W243+W244</f>
        <v>0</v>
      </c>
      <c r="X235" s="85">
        <f>X236+X237+X238+X239+X240+X241+X242+X243+X244</f>
        <v>0</v>
      </c>
    </row>
    <row r="236" ht="25.5">
      <c r="A236" s="86" t="s">
        <v>438</v>
      </c>
      <c r="B236" s="106" t="s">
        <v>108</v>
      </c>
      <c r="C236" s="88"/>
      <c r="D236" s="89"/>
      <c r="E236" s="88"/>
      <c r="F236" s="89"/>
      <c r="G236" s="88"/>
      <c r="H236" s="88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</row>
    <row r="237" ht="25.5">
      <c r="A237" s="86" t="s">
        <v>439</v>
      </c>
      <c r="B237" s="106" t="s">
        <v>129</v>
      </c>
      <c r="C237" s="88"/>
      <c r="D237" s="89"/>
      <c r="E237" s="88"/>
      <c r="F237" s="89"/>
      <c r="G237" s="88"/>
      <c r="H237" s="88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</row>
    <row r="238" ht="25.5">
      <c r="A238" s="86" t="s">
        <v>440</v>
      </c>
      <c r="B238" s="106" t="s">
        <v>185</v>
      </c>
      <c r="C238" s="88"/>
      <c r="D238" s="89"/>
      <c r="E238" s="88"/>
      <c r="F238" s="89"/>
      <c r="G238" s="88"/>
      <c r="H238" s="88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</row>
    <row r="239">
      <c r="A239" s="86" t="s">
        <v>441</v>
      </c>
      <c r="B239" s="106" t="s">
        <v>442</v>
      </c>
      <c r="C239" s="88"/>
      <c r="D239" s="89"/>
      <c r="E239" s="88"/>
      <c r="F239" s="89"/>
      <c r="G239" s="88">
        <v>235</v>
      </c>
      <c r="H239" s="88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</row>
    <row r="240">
      <c r="A240" s="86" t="s">
        <v>443</v>
      </c>
      <c r="B240" s="106" t="s">
        <v>444</v>
      </c>
      <c r="C240" s="88"/>
      <c r="D240" s="90">
        <v>199</v>
      </c>
      <c r="E240" s="88"/>
      <c r="F240" s="89"/>
      <c r="G240" s="88"/>
      <c r="H240" s="88">
        <v>3264</v>
      </c>
      <c r="I240" s="89">
        <v>2016</v>
      </c>
      <c r="J240" s="89">
        <v>1680</v>
      </c>
      <c r="K240" s="89">
        <v>1248</v>
      </c>
      <c r="L240" s="89"/>
      <c r="M240" s="89"/>
      <c r="N240" s="89"/>
      <c r="O240" s="89"/>
      <c r="P240" s="89">
        <v>1056</v>
      </c>
      <c r="Q240" s="89">
        <v>768</v>
      </c>
      <c r="R240" s="89"/>
      <c r="S240" s="89"/>
      <c r="T240" s="89">
        <v>1776</v>
      </c>
      <c r="U240" s="89"/>
      <c r="V240" s="89"/>
      <c r="W240" s="89"/>
      <c r="X240" s="89"/>
    </row>
    <row r="241">
      <c r="A241" s="86" t="s">
        <v>445</v>
      </c>
      <c r="B241" s="106" t="s">
        <v>446</v>
      </c>
      <c r="C241" s="119"/>
      <c r="D241" s="96">
        <v>94</v>
      </c>
      <c r="E241" s="114"/>
      <c r="F241" s="89"/>
      <c r="G241" s="88"/>
      <c r="H241" s="107">
        <v>193</v>
      </c>
      <c r="I241" s="90">
        <v>228</v>
      </c>
      <c r="J241" s="89"/>
      <c r="K241" s="90">
        <v>184</v>
      </c>
      <c r="L241" s="89"/>
      <c r="M241" s="89"/>
      <c r="N241" s="89"/>
      <c r="O241" s="89"/>
      <c r="P241" s="90">
        <v>84</v>
      </c>
      <c r="Q241" s="89"/>
      <c r="R241" s="89"/>
      <c r="S241" s="90"/>
      <c r="T241" s="90"/>
      <c r="U241" s="89"/>
      <c r="V241" s="89"/>
      <c r="W241" s="89"/>
      <c r="X241" s="89"/>
    </row>
    <row r="242">
      <c r="A242" s="86" t="s">
        <v>447</v>
      </c>
      <c r="B242" s="106" t="s">
        <v>448</v>
      </c>
      <c r="C242" s="88"/>
      <c r="D242" s="91">
        <v>196</v>
      </c>
      <c r="E242" s="88"/>
      <c r="F242" s="89"/>
      <c r="G242" s="88"/>
      <c r="H242" s="108"/>
      <c r="I242" s="91"/>
      <c r="J242" s="89"/>
      <c r="K242" s="91"/>
      <c r="L242" s="89"/>
      <c r="M242" s="89"/>
      <c r="N242" s="89"/>
      <c r="O242" s="89"/>
      <c r="P242" s="91"/>
      <c r="Q242" s="89"/>
      <c r="R242" s="89"/>
      <c r="S242" s="91"/>
      <c r="T242" s="91"/>
      <c r="U242" s="89"/>
      <c r="V242" s="89"/>
      <c r="W242" s="89"/>
      <c r="X242" s="89"/>
    </row>
    <row r="243">
      <c r="A243" s="86" t="s">
        <v>449</v>
      </c>
      <c r="B243" s="106" t="s">
        <v>450</v>
      </c>
      <c r="C243" s="88">
        <v>950</v>
      </c>
      <c r="D243" s="89">
        <v>1100</v>
      </c>
      <c r="E243" s="88"/>
      <c r="F243" s="89"/>
      <c r="G243" s="88"/>
      <c r="H243" s="88">
        <v>2414</v>
      </c>
      <c r="I243" s="89">
        <v>1520</v>
      </c>
      <c r="J243" s="89">
        <v>1474</v>
      </c>
      <c r="K243" s="89">
        <v>2273</v>
      </c>
      <c r="L243" s="89"/>
      <c r="M243" s="89"/>
      <c r="N243" s="89"/>
      <c r="O243" s="89"/>
      <c r="P243" s="89">
        <v>1461</v>
      </c>
      <c r="Q243" s="89">
        <v>504</v>
      </c>
      <c r="R243" s="89"/>
      <c r="S243" s="89"/>
      <c r="T243" s="89">
        <v>1936</v>
      </c>
      <c r="U243" s="89"/>
      <c r="V243" s="89"/>
      <c r="W243" s="89"/>
      <c r="X243" s="89"/>
    </row>
    <row r="244">
      <c r="A244" s="86" t="s">
        <v>451</v>
      </c>
      <c r="B244" s="106" t="s">
        <v>452</v>
      </c>
      <c r="C244" s="88"/>
      <c r="D244" s="89"/>
      <c r="E244" s="88"/>
      <c r="F244" s="89"/>
      <c r="G244" s="88"/>
      <c r="H244" s="88">
        <v>143</v>
      </c>
      <c r="I244" s="89"/>
      <c r="J244" s="89">
        <v>71</v>
      </c>
      <c r="K244" s="89"/>
      <c r="L244" s="89"/>
      <c r="M244" s="89"/>
      <c r="N244" s="89"/>
      <c r="O244" s="89"/>
      <c r="P244" s="89"/>
      <c r="Q244" s="89"/>
      <c r="R244" s="89"/>
      <c r="S244" s="89"/>
      <c r="T244" s="120"/>
      <c r="U244" s="120"/>
      <c r="V244" s="120"/>
      <c r="W244" s="120"/>
      <c r="X244" s="120"/>
    </row>
    <row r="245" s="23" customFormat="1" ht="14.25">
      <c r="A245" s="98" t="s">
        <v>453</v>
      </c>
      <c r="B245" s="99"/>
      <c r="C245" s="100">
        <f>SUM(C7:C244)/2</f>
        <v>29003</v>
      </c>
      <c r="D245" s="100">
        <f>SUM(D7:D244)/2</f>
        <v>145950</v>
      </c>
      <c r="E245" s="100">
        <f>SUM(E7:E244)/2</f>
        <v>0</v>
      </c>
      <c r="F245" s="100">
        <f>SUM(F7:F244)/2</f>
        <v>0</v>
      </c>
      <c r="G245" s="100">
        <f>SUM(G7:G244)/2</f>
        <v>10393</v>
      </c>
      <c r="H245" s="100">
        <f>SUM(H7:H244)/2</f>
        <v>281232</v>
      </c>
      <c r="I245" s="100">
        <f>SUM(I7:I244)/2</f>
        <v>64674</v>
      </c>
      <c r="J245" s="100">
        <f>SUM(J7:J244)/2</f>
        <v>69457</v>
      </c>
      <c r="K245" s="100">
        <f>SUM(K7:K244)/2</f>
        <v>101297</v>
      </c>
      <c r="L245" s="100">
        <f>SUM(L7:L244)/2</f>
        <v>0</v>
      </c>
      <c r="M245" s="100">
        <f>SUM(M7:M244)/2</f>
        <v>0</v>
      </c>
      <c r="N245" s="100">
        <f>SUM(N7:N244)/2</f>
        <v>0</v>
      </c>
      <c r="O245" s="100">
        <f>SUM(O7:O244)/2</f>
        <v>0</v>
      </c>
      <c r="P245" s="100">
        <f>SUM(P7:P244)/2</f>
        <v>34026</v>
      </c>
      <c r="Q245" s="100">
        <f>SUM(Q7:Q244)/2</f>
        <v>14384</v>
      </c>
      <c r="R245" s="100">
        <f>SUM(R7:R244)/2</f>
        <v>0</v>
      </c>
      <c r="S245" s="100">
        <f>SUM(S7:S244)/2</f>
        <v>73647</v>
      </c>
      <c r="T245" s="100">
        <f>SUM(T7:T244)/2</f>
        <v>334541</v>
      </c>
      <c r="U245" s="100">
        <f>SUM(U7:U244)/2</f>
        <v>46295</v>
      </c>
      <c r="V245" s="100">
        <f>SUM(V7:V244)/2</f>
        <v>8339</v>
      </c>
      <c r="W245" s="100">
        <f>SUM(W7:W244)/2</f>
        <v>154</v>
      </c>
      <c r="X245" s="100">
        <f>SUM(X7:X244)/2</f>
        <v>190</v>
      </c>
    </row>
    <row r="248" ht="14.25">
      <c r="C248" s="1"/>
      <c r="D248" s="1"/>
      <c r="E248" s="1"/>
      <c r="F248" s="1"/>
      <c r="G248" s="77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</sheetData>
  <mergeCells count="162">
    <mergeCell ref="A3:A4"/>
    <mergeCell ref="B3:B4"/>
    <mergeCell ref="C3:X3"/>
    <mergeCell ref="A6:B6"/>
    <mergeCell ref="C8:C9"/>
    <mergeCell ref="D8:D9"/>
    <mergeCell ref="C10:C11"/>
    <mergeCell ref="D10:D11"/>
    <mergeCell ref="H10:H11"/>
    <mergeCell ref="I10:I11"/>
    <mergeCell ref="J10:J11"/>
    <mergeCell ref="K10:K11"/>
    <mergeCell ref="P10:P11"/>
    <mergeCell ref="S10:S11"/>
    <mergeCell ref="T10:T11"/>
    <mergeCell ref="U10:U11"/>
    <mergeCell ref="D19:D21"/>
    <mergeCell ref="H19:H21"/>
    <mergeCell ref="I19:I21"/>
    <mergeCell ref="J19:J21"/>
    <mergeCell ref="K19:K21"/>
    <mergeCell ref="P19:P21"/>
    <mergeCell ref="Q19:Q21"/>
    <mergeCell ref="S19:S21"/>
    <mergeCell ref="U19:U21"/>
    <mergeCell ref="D29:D30"/>
    <mergeCell ref="D32:D33"/>
    <mergeCell ref="G32:G33"/>
    <mergeCell ref="H32:H33"/>
    <mergeCell ref="I32:I33"/>
    <mergeCell ref="J32:J33"/>
    <mergeCell ref="K32:K33"/>
    <mergeCell ref="P32:P33"/>
    <mergeCell ref="Q32:Q33"/>
    <mergeCell ref="T32:T33"/>
    <mergeCell ref="U32:U33"/>
    <mergeCell ref="V32:V33"/>
    <mergeCell ref="D47:D48"/>
    <mergeCell ref="D61:D62"/>
    <mergeCell ref="H61:H62"/>
    <mergeCell ref="I61:I62"/>
    <mergeCell ref="J61:J62"/>
    <mergeCell ref="K61:K62"/>
    <mergeCell ref="Q61:Q62"/>
    <mergeCell ref="S61:S62"/>
    <mergeCell ref="T61:T62"/>
    <mergeCell ref="U61:U62"/>
    <mergeCell ref="C71:C72"/>
    <mergeCell ref="D71:D72"/>
    <mergeCell ref="G71:G72"/>
    <mergeCell ref="H71:H72"/>
    <mergeCell ref="I71:I72"/>
    <mergeCell ref="J71:J72"/>
    <mergeCell ref="K71:K72"/>
    <mergeCell ref="P71:P72"/>
    <mergeCell ref="Q71:Q72"/>
    <mergeCell ref="T71:T72"/>
    <mergeCell ref="U71:U72"/>
    <mergeCell ref="V71:V72"/>
    <mergeCell ref="C78:C81"/>
    <mergeCell ref="D78:D81"/>
    <mergeCell ref="H78:H81"/>
    <mergeCell ref="I78:I81"/>
    <mergeCell ref="J78:J81"/>
    <mergeCell ref="K78:K81"/>
    <mergeCell ref="P78:P81"/>
    <mergeCell ref="Q78:Q81"/>
    <mergeCell ref="T78:T81"/>
    <mergeCell ref="U78:U81"/>
    <mergeCell ref="D96:D97"/>
    <mergeCell ref="G96:G97"/>
    <mergeCell ref="H96:H97"/>
    <mergeCell ref="I96:I97"/>
    <mergeCell ref="J96:J97"/>
    <mergeCell ref="K96:K97"/>
    <mergeCell ref="P96:P97"/>
    <mergeCell ref="Q96:Q97"/>
    <mergeCell ref="T96:T97"/>
    <mergeCell ref="U96:U97"/>
    <mergeCell ref="C105:C106"/>
    <mergeCell ref="D105:D106"/>
    <mergeCell ref="H105:H106"/>
    <mergeCell ref="I105:I106"/>
    <mergeCell ref="J105:J106"/>
    <mergeCell ref="K105:K106"/>
    <mergeCell ref="P105:P106"/>
    <mergeCell ref="Q105:Q106"/>
    <mergeCell ref="T105:T106"/>
    <mergeCell ref="U105:U106"/>
    <mergeCell ref="D113:D114"/>
    <mergeCell ref="G113:G114"/>
    <mergeCell ref="C115:C116"/>
    <mergeCell ref="D115:D116"/>
    <mergeCell ref="H115:H116"/>
    <mergeCell ref="J115:J116"/>
    <mergeCell ref="K115:K116"/>
    <mergeCell ref="D126:D127"/>
    <mergeCell ref="H126:H127"/>
    <mergeCell ref="I126:I127"/>
    <mergeCell ref="J126:J127"/>
    <mergeCell ref="K126:K127"/>
    <mergeCell ref="Q126:Q127"/>
    <mergeCell ref="T126:T127"/>
    <mergeCell ref="W126:W127"/>
    <mergeCell ref="D128:D130"/>
    <mergeCell ref="H128:H130"/>
    <mergeCell ref="J128:J130"/>
    <mergeCell ref="K128:K130"/>
    <mergeCell ref="T128:T130"/>
    <mergeCell ref="U128:U130"/>
    <mergeCell ref="X128:X130"/>
    <mergeCell ref="H144:H146"/>
    <mergeCell ref="I144:I146"/>
    <mergeCell ref="J144:J146"/>
    <mergeCell ref="P144:P146"/>
    <mergeCell ref="T144:T146"/>
    <mergeCell ref="H187:H188"/>
    <mergeCell ref="I187:I188"/>
    <mergeCell ref="J187:J188"/>
    <mergeCell ref="K187:K188"/>
    <mergeCell ref="P187:P188"/>
    <mergeCell ref="S187:S188"/>
    <mergeCell ref="H189:H190"/>
    <mergeCell ref="I189:I190"/>
    <mergeCell ref="J189:J190"/>
    <mergeCell ref="K189:K190"/>
    <mergeCell ref="P189:P190"/>
    <mergeCell ref="S189:S190"/>
    <mergeCell ref="U189:U190"/>
    <mergeCell ref="D203:D204"/>
    <mergeCell ref="G203:G204"/>
    <mergeCell ref="F206:F207"/>
    <mergeCell ref="U206:U207"/>
    <mergeCell ref="V206:V207"/>
    <mergeCell ref="D211:D212"/>
    <mergeCell ref="G211:G212"/>
    <mergeCell ref="C215:C216"/>
    <mergeCell ref="D215:D216"/>
    <mergeCell ref="H215:H216"/>
    <mergeCell ref="I215:I216"/>
    <mergeCell ref="J215:J216"/>
    <mergeCell ref="K215:K216"/>
    <mergeCell ref="P215:P216"/>
    <mergeCell ref="Q215:Q216"/>
    <mergeCell ref="T215:T216"/>
    <mergeCell ref="U215:U216"/>
    <mergeCell ref="D226:D229"/>
    <mergeCell ref="G226:G229"/>
    <mergeCell ref="C230:C232"/>
    <mergeCell ref="D230:D232"/>
    <mergeCell ref="H230:H232"/>
    <mergeCell ref="J230:J232"/>
    <mergeCell ref="K230:K232"/>
    <mergeCell ref="P230:P232"/>
    <mergeCell ref="T230:T232"/>
    <mergeCell ref="U230:U232"/>
    <mergeCell ref="H241:H242"/>
    <mergeCell ref="I241:I242"/>
    <mergeCell ref="K241:K242"/>
    <mergeCell ref="P241:P242"/>
    <mergeCell ref="S241:S242"/>
    <mergeCell ref="A245:B24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75" workbookViewId="0">
      <pane ySplit="6" topLeftCell="A7" activePane="bottomLeft" state="frozen"/>
      <selection activeCell="A1" activeCellId="0" sqref="A1:S1"/>
    </sheetView>
  </sheetViews>
  <sheetFormatPr defaultRowHeight="14.25"/>
  <cols>
    <col customWidth="1" min="1" max="1" style="77" width="7.57421875"/>
    <col customWidth="1" min="2" max="2" style="1" width="41.140625"/>
    <col customWidth="1" min="3" max="3" style="1" width="9.28125"/>
    <col customWidth="1" min="4" max="4" style="1" width="10.140625"/>
    <col customWidth="1" min="5" max="5" style="1" width="10.00390625"/>
    <col customWidth="1" min="6" max="6" style="1" width="11.00390625"/>
    <col customWidth="1" min="7" max="7" style="77" width="8.8515625"/>
    <col customWidth="1" min="8" max="8" style="1" width="8.57421875"/>
    <col customWidth="1" min="9" max="9" style="1" width="10.00390625"/>
    <col customWidth="1" min="10" max="10" style="1" width="11.421875"/>
    <col customWidth="1" min="11" max="11" style="1" width="10.421875"/>
    <col customWidth="1" min="12" max="12" style="1" width="8.7109375"/>
    <col customWidth="1" min="13" max="13" style="1" width="9.00390625"/>
    <col min="14" max="14" style="1" width="9.140625"/>
    <col customWidth="1" min="15" max="15" style="1" width="13.140625"/>
    <col customWidth="1" min="16" max="16" style="1" width="14.7109375"/>
    <col customWidth="1" min="17" max="17" style="1" width="12.28515625"/>
    <col customWidth="1" min="18" max="18" style="1" width="14.28515625"/>
    <col customWidth="1" min="19" max="19" style="1" width="14.5703125"/>
    <col customWidth="1" min="20" max="20" style="1" width="16.140625"/>
    <col min="21" max="21" style="1" width="9.140625"/>
    <col customWidth="1" min="22" max="22" style="1" width="11.28515625"/>
    <col customWidth="1" min="23" max="23" style="1" width="15"/>
    <col customWidth="1" min="24" max="24" style="1" width="13.5703125"/>
    <col customWidth="1" min="25" max="25" style="1" width="12.85546875"/>
    <col min="26" max="16384" style="1" width="9.140625"/>
  </cols>
  <sheetData>
    <row r="1" ht="14.25">
      <c r="A1" s="77"/>
      <c r="B1" s="1"/>
      <c r="C1" s="1"/>
      <c r="D1" s="1"/>
      <c r="E1" s="1"/>
      <c r="F1" s="1"/>
      <c r="G1" s="7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4.25">
      <c r="A2" s="77"/>
      <c r="B2" s="1"/>
      <c r="C2" s="1"/>
      <c r="D2" s="1"/>
      <c r="E2" s="1"/>
      <c r="F2" s="1"/>
      <c r="G2" s="7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32.25" customHeight="1">
      <c r="A3" s="78" t="s">
        <v>4</v>
      </c>
      <c r="B3" s="102" t="s">
        <v>5</v>
      </c>
      <c r="C3" s="78" t="s">
        <v>6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1"/>
      <c r="P3" s="1"/>
      <c r="Q3" s="1"/>
      <c r="R3" s="1"/>
      <c r="S3" s="1"/>
    </row>
    <row r="4" ht="42.75">
      <c r="A4" s="78"/>
      <c r="B4" s="102"/>
      <c r="C4" s="79" t="s">
        <v>516</v>
      </c>
      <c r="D4" s="79" t="s">
        <v>517</v>
      </c>
      <c r="E4" s="79" t="s">
        <v>518</v>
      </c>
      <c r="F4" s="79" t="s">
        <v>519</v>
      </c>
      <c r="G4" s="89" t="s">
        <v>520</v>
      </c>
      <c r="H4" s="121" t="s">
        <v>521</v>
      </c>
      <c r="I4" s="89" t="s">
        <v>522</v>
      </c>
      <c r="J4" s="121" t="s">
        <v>523</v>
      </c>
      <c r="K4" s="122" t="s">
        <v>524</v>
      </c>
      <c r="L4" s="122" t="s">
        <v>525</v>
      </c>
      <c r="M4" s="122" t="s">
        <v>526</v>
      </c>
      <c r="N4" s="122" t="s">
        <v>527</v>
      </c>
    </row>
    <row r="5">
      <c r="A5" s="80">
        <v>1</v>
      </c>
      <c r="B5" s="103">
        <v>2</v>
      </c>
      <c r="C5" s="80">
        <v>71</v>
      </c>
      <c r="D5" s="80">
        <v>72</v>
      </c>
      <c r="E5" s="80">
        <v>73</v>
      </c>
      <c r="F5" s="80">
        <v>74</v>
      </c>
      <c r="G5" s="123">
        <v>75</v>
      </c>
      <c r="H5" s="123">
        <v>76</v>
      </c>
      <c r="I5" s="123">
        <v>77</v>
      </c>
      <c r="J5" s="123">
        <v>78</v>
      </c>
      <c r="K5" s="123">
        <v>79</v>
      </c>
      <c r="L5" s="123">
        <v>80</v>
      </c>
      <c r="M5" s="123">
        <v>81</v>
      </c>
      <c r="N5" s="123">
        <v>82</v>
      </c>
    </row>
    <row r="6">
      <c r="A6" s="81" t="s">
        <v>30</v>
      </c>
      <c r="B6" s="104"/>
      <c r="C6" s="124">
        <f>C7+C13+C17+C28+C37+C46+C58+C67+C74+C86+C103+C112+C119+C124+C135+C138+C147+C154+C158+C163+C171+C174+C182+C184+C193+C202+C210+C220+C225+C235</f>
        <v>78002</v>
      </c>
      <c r="D6" s="124">
        <f>D7+D13+D17+D28+D37+D46+D58+D67+D74+D86+D103+D112+D119+D124+D135+D138+D147+D154+D158+D163+D171+D174+D182+D184+D193+D202+D210+D220+D225+D235</f>
        <v>96129</v>
      </c>
      <c r="E6" s="124">
        <f>E7+E13+E17+E28+E37+E46+E58+E67+E74+E86+E103+E112+E119+E124+E135+E138+E147+E154+E158+E163+E171+E174+E182+E184+E193+E202+E210+E220+E225+E235</f>
        <v>2929</v>
      </c>
      <c r="F6" s="124">
        <f>F7+F13+F17+F28+F37+F46+F58+F67+F74+F86+F103+F112+F119+F124+F135+F138+F147+F154+F158+F163+F171+F174+F182+F184+F193+F202+F210+F220+F225+F235</f>
        <v>430085</v>
      </c>
      <c r="G6" s="124">
        <f>G7+G13+G17+G28+G37+G46+G58+G67+G74+G86+G103+G112+G119+G124+G135+G138+G147+G154+G158+G163+G171+G174+G182+G184+G193+G202+G210+G220+G225+G235</f>
        <v>336</v>
      </c>
      <c r="H6" s="124">
        <f>H7+H13+H17+H28+H37+H46+H58+H67+H74+H86+H103+H112+H119+H124+H135+H138+H147+H154+H158+H163+H171+H174+H182+H184+H193+H202+H210+H220+H225+H235</f>
        <v>203309</v>
      </c>
      <c r="I6" s="124">
        <f>I7+I13+I17+I28+I37+I46+I58+I67+I74+I86+I103+I112+I119+I124+I135+I138+I147+I154+I158+I163+I171+I174+I182+I184+I193+I202+I210+I220+I225+I235</f>
        <v>899529</v>
      </c>
      <c r="J6" s="124">
        <f>J7+J13+J17+J28+J37+J46+J58+J67+J74+J86+J103+J112+J119+J124+J135+J138+J147+J154+J158+J163+J171+J174+J182+J184+J193+J202+J210+J220+J225+J235</f>
        <v>219581</v>
      </c>
      <c r="K6" s="124">
        <f>K7+K13+K17+K28+K37+K46+K58+K67+K74+K86+K103+K112+K119+K124+K135+K138+K147+K154+K158+K163+K171+K174+K182+K184+K193+K202+K210+K220+K225+K235</f>
        <v>31</v>
      </c>
      <c r="L6" s="124">
        <f>L7+L13+L17+L28+L37+L46+L58+L67+L74+L86+L103+L112+L119+L124+L135+L138+L147+L154+L158+L163+L171+L174+L182+L184+L193+L202+L210+L220+L225+L235</f>
        <v>14</v>
      </c>
      <c r="M6" s="124">
        <f>M7+M13+M17+M28+M37+M46+M58+M67+M74+M86+M103+M112+M119+M124+M135+M138+M147+M154+M158+M163+M171+M174+M182+M184+M193+M202+M210+M220+M225+M235</f>
        <v>19</v>
      </c>
      <c r="N6" s="124">
        <f>N7+N13+N17+N28+N37+N46+N58+N67+N74+N86+N103+N112+N119+N124+N135+N138+N147+N154+N158+N163+N171+N174+N182+N184+N193+N202+N210+N220+N225+N235</f>
        <v>353</v>
      </c>
    </row>
    <row r="7">
      <c r="A7" s="83">
        <v>1</v>
      </c>
      <c r="B7" s="105" t="s">
        <v>31</v>
      </c>
      <c r="C7" s="85">
        <f>C8+C9+C10+C12</f>
        <v>5593</v>
      </c>
      <c r="D7" s="85">
        <f>D8+D9+D10+D12</f>
        <v>3663</v>
      </c>
      <c r="E7" s="85">
        <f>E8+E9+E10+E12</f>
        <v>2419</v>
      </c>
      <c r="F7" s="85">
        <f>F8+F9+F10+F12</f>
        <v>24317</v>
      </c>
      <c r="G7" s="85">
        <f>G8+G9+G10+G12</f>
        <v>0</v>
      </c>
      <c r="H7" s="85">
        <f>H8+H9+H10+H12</f>
        <v>5825</v>
      </c>
      <c r="I7" s="85">
        <f>I8+I9+I10+I12</f>
        <v>54995</v>
      </c>
      <c r="J7" s="85">
        <f>J8+J9+J10+J12</f>
        <v>819</v>
      </c>
      <c r="K7" s="85">
        <f>K8+K9+K10+K12</f>
        <v>0</v>
      </c>
      <c r="L7" s="85">
        <f>L8+L9+L10+L12</f>
        <v>0</v>
      </c>
      <c r="M7" s="85">
        <f>M8+M9+M10+M12</f>
        <v>0</v>
      </c>
      <c r="N7" s="85">
        <f>N8+N9+N10+N12</f>
        <v>0</v>
      </c>
    </row>
    <row r="8" ht="24">
      <c r="A8" s="86" t="s">
        <v>32</v>
      </c>
      <c r="B8" s="106" t="s">
        <v>33</v>
      </c>
      <c r="C8" s="88"/>
      <c r="D8" s="125"/>
      <c r="E8" s="88"/>
      <c r="F8" s="126">
        <v>24317</v>
      </c>
      <c r="G8" s="127"/>
      <c r="H8" s="128">
        <v>5575</v>
      </c>
      <c r="I8" s="128">
        <v>54495</v>
      </c>
      <c r="J8" s="128">
        <v>819</v>
      </c>
      <c r="K8" s="120"/>
      <c r="L8" s="120"/>
      <c r="M8" s="120"/>
      <c r="N8" s="120"/>
    </row>
    <row r="9" ht="24">
      <c r="A9" s="86" t="s">
        <v>34</v>
      </c>
      <c r="B9" s="106" t="s">
        <v>35</v>
      </c>
      <c r="C9" s="88"/>
      <c r="D9" s="125"/>
      <c r="E9" s="88"/>
      <c r="F9" s="129"/>
      <c r="G9" s="127"/>
      <c r="H9" s="130"/>
      <c r="I9" s="130"/>
      <c r="J9" s="130"/>
      <c r="K9" s="120"/>
      <c r="L9" s="120"/>
      <c r="M9" s="120"/>
      <c r="N9" s="120"/>
    </row>
    <row r="10">
      <c r="A10" s="86" t="s">
        <v>36</v>
      </c>
      <c r="B10" s="106" t="s">
        <v>37</v>
      </c>
      <c r="C10" s="107">
        <v>5593</v>
      </c>
      <c r="D10" s="128">
        <v>3628</v>
      </c>
      <c r="E10" s="107">
        <v>2419</v>
      </c>
      <c r="F10" s="127"/>
      <c r="G10" s="127"/>
      <c r="H10" s="128">
        <v>250</v>
      </c>
      <c r="I10" s="128">
        <v>500</v>
      </c>
      <c r="J10" s="127"/>
      <c r="K10" s="120"/>
      <c r="L10" s="120"/>
      <c r="M10" s="120"/>
      <c r="N10" s="120"/>
    </row>
    <row r="11">
      <c r="A11" s="86" t="s">
        <v>38</v>
      </c>
      <c r="B11" s="106" t="s">
        <v>39</v>
      </c>
      <c r="C11" s="108"/>
      <c r="D11" s="130"/>
      <c r="E11" s="108"/>
      <c r="F11" s="127"/>
      <c r="G11" s="127"/>
      <c r="H11" s="130"/>
      <c r="I11" s="130"/>
      <c r="J11" s="127"/>
      <c r="K11" s="120"/>
      <c r="L11" s="120"/>
      <c r="M11" s="120"/>
      <c r="N11" s="120"/>
    </row>
    <row r="12" ht="24">
      <c r="A12" s="86" t="s">
        <v>40</v>
      </c>
      <c r="B12" s="106" t="s">
        <v>41</v>
      </c>
      <c r="C12" s="88"/>
      <c r="D12" s="127">
        <v>35</v>
      </c>
      <c r="E12" s="88"/>
      <c r="F12" s="127"/>
      <c r="G12" s="127"/>
      <c r="H12" s="127"/>
      <c r="I12" s="127"/>
      <c r="J12" s="127"/>
      <c r="K12" s="120"/>
      <c r="L12" s="120"/>
      <c r="M12" s="120"/>
      <c r="N12" s="120"/>
    </row>
    <row r="13">
      <c r="A13" s="83">
        <v>2</v>
      </c>
      <c r="B13" s="105" t="s">
        <v>42</v>
      </c>
      <c r="C13" s="85">
        <f>C14+C15+C16</f>
        <v>3217</v>
      </c>
      <c r="D13" s="85">
        <f>D14+D15+D16</f>
        <v>1873</v>
      </c>
      <c r="E13" s="85">
        <f>E14+E15+E16</f>
        <v>0</v>
      </c>
      <c r="F13" s="85">
        <f>F14+F15+F16</f>
        <v>42</v>
      </c>
      <c r="G13" s="85">
        <f>G14+G15+G16</f>
        <v>0</v>
      </c>
      <c r="H13" s="85">
        <f>H14+H15+H16</f>
        <v>250</v>
      </c>
      <c r="I13" s="85">
        <f>I14+I15+I16</f>
        <v>1578</v>
      </c>
      <c r="J13" s="85">
        <f>J14+J15+J16</f>
        <v>82</v>
      </c>
      <c r="K13" s="85">
        <f>K14+K15+K16</f>
        <v>0</v>
      </c>
      <c r="L13" s="85">
        <f>L14+L15+L16</f>
        <v>0</v>
      </c>
      <c r="M13" s="85">
        <f>M14+M15+M16</f>
        <v>0</v>
      </c>
      <c r="N13" s="85">
        <f>N14+N15+N16</f>
        <v>0</v>
      </c>
    </row>
    <row r="14" ht="24">
      <c r="A14" s="86" t="s">
        <v>477</v>
      </c>
      <c r="B14" s="110" t="s">
        <v>44</v>
      </c>
      <c r="C14" s="111"/>
      <c r="D14" s="127"/>
      <c r="E14" s="111"/>
      <c r="F14" s="127">
        <v>42</v>
      </c>
      <c r="G14" s="127"/>
      <c r="H14" s="127">
        <v>150</v>
      </c>
      <c r="I14" s="127">
        <v>1528</v>
      </c>
      <c r="J14" s="127">
        <v>82</v>
      </c>
      <c r="K14" s="120"/>
      <c r="L14" s="120"/>
      <c r="M14" s="120"/>
      <c r="N14" s="120"/>
    </row>
    <row r="15">
      <c r="A15" s="86" t="s">
        <v>478</v>
      </c>
      <c r="B15" s="106" t="s">
        <v>46</v>
      </c>
      <c r="C15" s="88">
        <v>1907</v>
      </c>
      <c r="D15" s="127">
        <v>1784</v>
      </c>
      <c r="E15" s="88"/>
      <c r="F15" s="127"/>
      <c r="G15" s="127"/>
      <c r="H15" s="127"/>
      <c r="I15" s="127"/>
      <c r="J15" s="127"/>
      <c r="K15" s="120"/>
      <c r="L15" s="120"/>
      <c r="M15" s="120"/>
      <c r="N15" s="120"/>
    </row>
    <row r="16">
      <c r="A16" s="86" t="s">
        <v>479</v>
      </c>
      <c r="B16" s="106" t="s">
        <v>48</v>
      </c>
      <c r="C16" s="88">
        <v>1310</v>
      </c>
      <c r="D16" s="127">
        <v>89</v>
      </c>
      <c r="E16" s="88"/>
      <c r="F16" s="127"/>
      <c r="G16" s="127"/>
      <c r="H16" s="127">
        <v>100</v>
      </c>
      <c r="I16" s="127">
        <v>50</v>
      </c>
      <c r="J16" s="127"/>
      <c r="K16" s="120"/>
      <c r="L16" s="120"/>
      <c r="M16" s="120"/>
      <c r="N16" s="120"/>
    </row>
    <row r="17">
      <c r="A17" s="83">
        <v>3</v>
      </c>
      <c r="B17" s="105" t="s">
        <v>49</v>
      </c>
      <c r="C17" s="85">
        <f>C18+C19+C22+C23+C24+C25+C26+C27</f>
        <v>577</v>
      </c>
      <c r="D17" s="85">
        <f>D18+D19+D22+D23+D24+D25+D26+D27</f>
        <v>169</v>
      </c>
      <c r="E17" s="85">
        <f>E18+E19+E22+E23+E24+E25+E26+E27</f>
        <v>0</v>
      </c>
      <c r="F17" s="85">
        <f>F18+F19+F22+F23+F24+F25+F26+F27</f>
        <v>1402</v>
      </c>
      <c r="G17" s="85">
        <f>G18+G19+G22+G23+G24+G25+G26+G27</f>
        <v>0</v>
      </c>
      <c r="H17" s="85">
        <f>H18+H19+H22+H23+H24+H25+H26+H27</f>
        <v>1832</v>
      </c>
      <c r="I17" s="85">
        <f>I18+I19+I22+I23+I24+I25+I26+I27</f>
        <v>1795</v>
      </c>
      <c r="J17" s="85">
        <f>J18+J19+J22+J23+J24+J25+J26+J27</f>
        <v>4210</v>
      </c>
      <c r="K17" s="85">
        <f>K18+K19+K22+K23+K24+K25+K26+K27</f>
        <v>0</v>
      </c>
      <c r="L17" s="85">
        <f>L18+L19+L22+L23+L24+L25+L26+L27</f>
        <v>0</v>
      </c>
      <c r="M17" s="85">
        <f>M18+M19+M22+M23+M24+M25+M26+M27</f>
        <v>0</v>
      </c>
      <c r="N17" s="85">
        <f>N18+N19+N22+N23+N24+N25+N26+N27</f>
        <v>0</v>
      </c>
    </row>
    <row r="18" ht="24">
      <c r="A18" s="86" t="s">
        <v>50</v>
      </c>
      <c r="B18" s="106" t="s">
        <v>51</v>
      </c>
      <c r="C18" s="88"/>
      <c r="D18" s="127"/>
      <c r="E18" s="88"/>
      <c r="F18" s="127">
        <v>274</v>
      </c>
      <c r="G18" s="127"/>
      <c r="H18" s="127">
        <v>1552</v>
      </c>
      <c r="I18" s="127">
        <v>1495</v>
      </c>
      <c r="J18" s="127">
        <v>4210</v>
      </c>
      <c r="K18" s="120"/>
      <c r="L18" s="120"/>
      <c r="M18" s="120"/>
      <c r="N18" s="120"/>
    </row>
    <row r="19">
      <c r="A19" s="86" t="s">
        <v>52</v>
      </c>
      <c r="B19" s="106" t="s">
        <v>53</v>
      </c>
      <c r="C19" s="107">
        <v>562</v>
      </c>
      <c r="D19" s="128">
        <v>152</v>
      </c>
      <c r="E19" s="88"/>
      <c r="F19" s="127"/>
      <c r="G19" s="127"/>
      <c r="H19" s="128">
        <v>280</v>
      </c>
      <c r="I19" s="128">
        <v>300</v>
      </c>
      <c r="J19" s="127"/>
      <c r="K19" s="120"/>
      <c r="L19" s="120"/>
      <c r="M19" s="120"/>
      <c r="N19" s="120"/>
    </row>
    <row r="20">
      <c r="A20" s="86" t="s">
        <v>54</v>
      </c>
      <c r="B20" s="106" t="s">
        <v>55</v>
      </c>
      <c r="C20" s="112"/>
      <c r="D20" s="131"/>
      <c r="E20" s="88"/>
      <c r="F20" s="127"/>
      <c r="G20" s="127"/>
      <c r="H20" s="131"/>
      <c r="I20" s="131"/>
      <c r="J20" s="127"/>
      <c r="K20" s="120"/>
      <c r="L20" s="120"/>
      <c r="M20" s="120"/>
      <c r="N20" s="120"/>
    </row>
    <row r="21">
      <c r="A21" s="86" t="s">
        <v>56</v>
      </c>
      <c r="B21" s="106" t="s">
        <v>57</v>
      </c>
      <c r="C21" s="108"/>
      <c r="D21" s="130"/>
      <c r="E21" s="88"/>
      <c r="F21" s="127"/>
      <c r="G21" s="127"/>
      <c r="H21" s="130"/>
      <c r="I21" s="130"/>
      <c r="J21" s="127"/>
      <c r="K21" s="120"/>
      <c r="L21" s="120"/>
      <c r="M21" s="120"/>
      <c r="N21" s="120"/>
    </row>
    <row r="22" ht="24">
      <c r="A22" s="86" t="s">
        <v>58</v>
      </c>
      <c r="B22" s="106" t="s">
        <v>59</v>
      </c>
      <c r="C22" s="88"/>
      <c r="D22" s="127"/>
      <c r="E22" s="88"/>
      <c r="F22" s="127"/>
      <c r="G22" s="127"/>
      <c r="H22" s="127"/>
      <c r="I22" s="127"/>
      <c r="J22" s="127"/>
      <c r="K22" s="120"/>
      <c r="L22" s="120"/>
      <c r="M22" s="120"/>
      <c r="N22" s="120"/>
    </row>
    <row r="23">
      <c r="A23" s="86" t="s">
        <v>60</v>
      </c>
      <c r="B23" s="106" t="s">
        <v>61</v>
      </c>
      <c r="C23" s="88"/>
      <c r="D23" s="127"/>
      <c r="E23" s="88"/>
      <c r="F23" s="127"/>
      <c r="G23" s="127"/>
      <c r="H23" s="127"/>
      <c r="I23" s="127"/>
      <c r="J23" s="127"/>
      <c r="K23" s="120"/>
      <c r="L23" s="120"/>
      <c r="M23" s="120"/>
      <c r="N23" s="120"/>
    </row>
    <row r="24">
      <c r="A24" s="86" t="s">
        <v>62</v>
      </c>
      <c r="B24" s="106" t="s">
        <v>63</v>
      </c>
      <c r="C24" s="88"/>
      <c r="D24" s="127"/>
      <c r="E24" s="88"/>
      <c r="F24" s="127">
        <v>277</v>
      </c>
      <c r="G24" s="127"/>
      <c r="H24" s="127"/>
      <c r="I24" s="127"/>
      <c r="J24" s="127"/>
      <c r="K24" s="120"/>
      <c r="L24" s="120"/>
      <c r="M24" s="120"/>
      <c r="N24" s="120"/>
    </row>
    <row r="25">
      <c r="A25" s="86" t="s">
        <v>64</v>
      </c>
      <c r="B25" s="106" t="s">
        <v>65</v>
      </c>
      <c r="C25" s="88"/>
      <c r="D25" s="127"/>
      <c r="E25" s="88"/>
      <c r="F25" s="127">
        <v>767</v>
      </c>
      <c r="G25" s="127"/>
      <c r="H25" s="127"/>
      <c r="I25" s="127"/>
      <c r="J25" s="127"/>
      <c r="K25" s="120"/>
      <c r="L25" s="120"/>
      <c r="M25" s="120"/>
      <c r="N25" s="120"/>
    </row>
    <row r="26">
      <c r="A26" s="86" t="s">
        <v>66</v>
      </c>
      <c r="B26" s="106" t="s">
        <v>67</v>
      </c>
      <c r="C26" s="88"/>
      <c r="D26" s="127"/>
      <c r="E26" s="88"/>
      <c r="F26" s="127">
        <v>84</v>
      </c>
      <c r="G26" s="127"/>
      <c r="H26" s="127"/>
      <c r="I26" s="127"/>
      <c r="J26" s="127"/>
      <c r="K26" s="120"/>
      <c r="L26" s="120"/>
      <c r="M26" s="120"/>
      <c r="N26" s="120"/>
    </row>
    <row r="27">
      <c r="A27" s="86" t="s">
        <v>68</v>
      </c>
      <c r="B27" s="106" t="s">
        <v>69</v>
      </c>
      <c r="C27" s="88">
        <v>15</v>
      </c>
      <c r="D27" s="127">
        <v>17</v>
      </c>
      <c r="E27" s="88"/>
      <c r="F27" s="127"/>
      <c r="G27" s="127"/>
      <c r="H27" s="127"/>
      <c r="I27" s="127"/>
      <c r="J27" s="127"/>
      <c r="K27" s="120"/>
      <c r="L27" s="120"/>
      <c r="M27" s="120"/>
      <c r="N27" s="120"/>
    </row>
    <row r="28">
      <c r="A28" s="83">
        <v>4</v>
      </c>
      <c r="B28" s="105" t="s">
        <v>70</v>
      </c>
      <c r="C28" s="85">
        <f>C29+C30+C31+C32+C34+C35+C36</f>
        <v>871</v>
      </c>
      <c r="D28" s="85">
        <f>D29+D30+D31+D32+D34+D35+D36</f>
        <v>5477</v>
      </c>
      <c r="E28" s="85">
        <f>E29+E30+E31+E32+E34+E35+E36</f>
        <v>41</v>
      </c>
      <c r="F28" s="85">
        <f>F29+F30+F31+F32+F34+F35+F36</f>
        <v>8289</v>
      </c>
      <c r="G28" s="85">
        <f>G29+G30+G31+G32+G34+G35+G36</f>
        <v>0</v>
      </c>
      <c r="H28" s="85">
        <f>H29+H30+H31+H32+H34+H35+H36</f>
        <v>14736</v>
      </c>
      <c r="I28" s="85">
        <f>I29+I30+I31+I32+I34+I35+I36</f>
        <v>96011</v>
      </c>
      <c r="J28" s="85">
        <f>J29+J30+J31+J32+J34+J35+J36</f>
        <v>8576</v>
      </c>
      <c r="K28" s="85">
        <f>K29+K30+K31+K32+K34+K35+K36</f>
        <v>0</v>
      </c>
      <c r="L28" s="85">
        <f>L29+L30+L31+L32+L34+L35+L36</f>
        <v>0</v>
      </c>
      <c r="M28" s="85">
        <f>M29+M30+M31+M32+M34+M35+M36</f>
        <v>0</v>
      </c>
      <c r="N28" s="85">
        <f>N29+N30+N31+N32+N34+N35+N36</f>
        <v>0</v>
      </c>
    </row>
    <row r="29" ht="24">
      <c r="A29" s="86" t="s">
        <v>71</v>
      </c>
      <c r="B29" s="106" t="s">
        <v>72</v>
      </c>
      <c r="C29" s="88"/>
      <c r="D29" s="127"/>
      <c r="E29" s="88"/>
      <c r="F29" s="128">
        <v>6141</v>
      </c>
      <c r="G29" s="127"/>
      <c r="H29" s="128">
        <v>14341</v>
      </c>
      <c r="I29" s="128">
        <v>95531</v>
      </c>
      <c r="J29" s="128">
        <v>8576</v>
      </c>
      <c r="K29" s="120"/>
      <c r="L29" s="120"/>
      <c r="M29" s="120"/>
      <c r="N29" s="120"/>
    </row>
    <row r="30" ht="24">
      <c r="A30" s="86" t="s">
        <v>73</v>
      </c>
      <c r="B30" s="106" t="s">
        <v>74</v>
      </c>
      <c r="C30" s="88"/>
      <c r="D30" s="127"/>
      <c r="E30" s="88"/>
      <c r="F30" s="130"/>
      <c r="G30" s="127"/>
      <c r="H30" s="130"/>
      <c r="I30" s="130"/>
      <c r="J30" s="130"/>
      <c r="K30" s="120"/>
      <c r="L30" s="120"/>
      <c r="M30" s="120"/>
      <c r="N30" s="120"/>
    </row>
    <row r="31">
      <c r="A31" s="86" t="s">
        <v>75</v>
      </c>
      <c r="B31" s="106" t="s">
        <v>76</v>
      </c>
      <c r="C31" s="88"/>
      <c r="D31" s="127">
        <v>4702</v>
      </c>
      <c r="E31" s="88"/>
      <c r="F31" s="127"/>
      <c r="G31" s="127"/>
      <c r="H31" s="127">
        <v>395</v>
      </c>
      <c r="I31" s="127">
        <v>480</v>
      </c>
      <c r="J31" s="127"/>
      <c r="K31" s="120"/>
      <c r="L31" s="120"/>
      <c r="M31" s="120"/>
      <c r="N31" s="120"/>
    </row>
    <row r="32">
      <c r="A32" s="86" t="s">
        <v>77</v>
      </c>
      <c r="B32" s="106" t="s">
        <v>78</v>
      </c>
      <c r="C32" s="107">
        <v>315</v>
      </c>
      <c r="D32" s="128">
        <v>464</v>
      </c>
      <c r="E32" s="107">
        <v>29</v>
      </c>
      <c r="F32" s="128">
        <v>714</v>
      </c>
      <c r="G32" s="127"/>
      <c r="H32" s="127"/>
      <c r="I32" s="127"/>
      <c r="J32" s="127"/>
      <c r="K32" s="120"/>
      <c r="L32" s="120"/>
      <c r="M32" s="120"/>
      <c r="N32" s="120"/>
    </row>
    <row r="33">
      <c r="A33" s="86" t="s">
        <v>79</v>
      </c>
      <c r="B33" s="106" t="s">
        <v>80</v>
      </c>
      <c r="C33" s="108"/>
      <c r="D33" s="130"/>
      <c r="E33" s="108"/>
      <c r="F33" s="130"/>
      <c r="G33" s="127"/>
      <c r="H33" s="127"/>
      <c r="I33" s="127"/>
      <c r="J33" s="127"/>
      <c r="K33" s="120"/>
      <c r="L33" s="120"/>
      <c r="M33" s="120"/>
      <c r="N33" s="120"/>
    </row>
    <row r="34" ht="24">
      <c r="A34" s="86" t="s">
        <v>81</v>
      </c>
      <c r="B34" s="106" t="s">
        <v>82</v>
      </c>
      <c r="C34" s="88"/>
      <c r="D34" s="127"/>
      <c r="E34" s="88"/>
      <c r="F34" s="127">
        <v>1382</v>
      </c>
      <c r="G34" s="127"/>
      <c r="H34" s="127"/>
      <c r="I34" s="127"/>
      <c r="J34" s="127"/>
      <c r="K34" s="120"/>
      <c r="L34" s="120"/>
      <c r="M34" s="120"/>
      <c r="N34" s="120"/>
    </row>
    <row r="35" ht="24">
      <c r="A35" s="86" t="s">
        <v>83</v>
      </c>
      <c r="B35" s="106" t="s">
        <v>84</v>
      </c>
      <c r="C35" s="88">
        <v>130</v>
      </c>
      <c r="D35" s="127">
        <v>92</v>
      </c>
      <c r="E35" s="88"/>
      <c r="F35" s="127"/>
      <c r="G35" s="127"/>
      <c r="H35" s="127"/>
      <c r="I35" s="127"/>
      <c r="J35" s="127"/>
      <c r="K35" s="120"/>
      <c r="L35" s="120"/>
      <c r="M35" s="120"/>
      <c r="N35" s="120"/>
    </row>
    <row r="36">
      <c r="A36" s="86" t="s">
        <v>85</v>
      </c>
      <c r="B36" s="106" t="s">
        <v>86</v>
      </c>
      <c r="C36" s="88">
        <v>426</v>
      </c>
      <c r="D36" s="127">
        <v>219</v>
      </c>
      <c r="E36" s="88">
        <v>12</v>
      </c>
      <c r="F36" s="127">
        <v>52</v>
      </c>
      <c r="G36" s="127"/>
      <c r="H36" s="127"/>
      <c r="I36" s="127"/>
      <c r="J36" s="127"/>
      <c r="K36" s="120"/>
      <c r="L36" s="120"/>
      <c r="M36" s="120"/>
      <c r="N36" s="120"/>
    </row>
    <row r="37">
      <c r="A37" s="83">
        <v>5</v>
      </c>
      <c r="B37" s="105" t="s">
        <v>87</v>
      </c>
      <c r="C37" s="85">
        <f>C38+C39+C40+C41+C42+C43+C44+C45</f>
        <v>1065</v>
      </c>
      <c r="D37" s="85">
        <f>D38+D39+D40+D41+D42+D43+D44+D45</f>
        <v>986</v>
      </c>
      <c r="E37" s="85">
        <f>E38+E39+E40+E41+E42+E43+E44+E45</f>
        <v>0</v>
      </c>
      <c r="F37" s="85">
        <f>F38+F39+F40+F41+F42+F43+F44+F45</f>
        <v>87662</v>
      </c>
      <c r="G37" s="85">
        <f>G38+G39+G40+G41+G42+G43+G44+G45</f>
        <v>0</v>
      </c>
      <c r="H37" s="85">
        <f>H38+H39+H40+H41+H42+H43+H44+H45</f>
        <v>10582</v>
      </c>
      <c r="I37" s="85">
        <f>I38+I39+I40+I41+I42+I43+I44+I45</f>
        <v>95784</v>
      </c>
      <c r="J37" s="85">
        <f>J38+J39+J40+J41+J42+J43+J44+J45</f>
        <v>4687</v>
      </c>
      <c r="K37" s="85">
        <f>K38+K39+K40+K41+K42+K43+K44+K45</f>
        <v>0</v>
      </c>
      <c r="L37" s="85">
        <f>L38+L39+L40+L41+L42+L43+L44+L45</f>
        <v>0</v>
      </c>
      <c r="M37" s="85">
        <f>M38+M39+M40+M41+M42+M43+M44+M45</f>
        <v>0</v>
      </c>
      <c r="N37" s="85">
        <f>N38+N39+N40+N41+N42+N43+N44+N45</f>
        <v>0</v>
      </c>
    </row>
    <row r="38" ht="24.75" customHeight="1">
      <c r="A38" s="86" t="s">
        <v>88</v>
      </c>
      <c r="B38" s="106" t="s">
        <v>89</v>
      </c>
      <c r="C38" s="88"/>
      <c r="D38" s="127"/>
      <c r="E38" s="88"/>
      <c r="F38" s="127">
        <v>72624</v>
      </c>
      <c r="G38" s="127"/>
      <c r="H38" s="127">
        <v>10582</v>
      </c>
      <c r="I38" s="127">
        <v>95784</v>
      </c>
      <c r="J38" s="127">
        <v>4687</v>
      </c>
      <c r="K38" s="120"/>
      <c r="L38" s="120"/>
      <c r="M38" s="120"/>
      <c r="N38" s="120"/>
    </row>
    <row r="39" ht="24">
      <c r="A39" s="86" t="s">
        <v>90</v>
      </c>
      <c r="B39" s="106" t="s">
        <v>91</v>
      </c>
      <c r="C39" s="88">
        <v>70</v>
      </c>
      <c r="D39" s="127">
        <v>130</v>
      </c>
      <c r="E39" s="88"/>
      <c r="F39" s="127">
        <v>1860</v>
      </c>
      <c r="G39" s="127"/>
      <c r="H39" s="127"/>
      <c r="I39" s="127"/>
      <c r="J39" s="127"/>
      <c r="K39" s="120"/>
      <c r="L39" s="120"/>
      <c r="M39" s="120"/>
      <c r="N39" s="120"/>
    </row>
    <row r="40">
      <c r="A40" s="86" t="s">
        <v>92</v>
      </c>
      <c r="B40" s="106" t="s">
        <v>93</v>
      </c>
      <c r="C40" s="88"/>
      <c r="D40" s="127"/>
      <c r="E40" s="88"/>
      <c r="F40" s="127"/>
      <c r="G40" s="127"/>
      <c r="H40" s="127"/>
      <c r="I40" s="127"/>
      <c r="J40" s="127"/>
      <c r="K40" s="120"/>
      <c r="L40" s="120"/>
      <c r="M40" s="120"/>
      <c r="N40" s="120"/>
    </row>
    <row r="41">
      <c r="A41" s="86" t="s">
        <v>94</v>
      </c>
      <c r="B41" s="106" t="s">
        <v>95</v>
      </c>
      <c r="C41" s="88">
        <v>183</v>
      </c>
      <c r="D41" s="127">
        <v>183</v>
      </c>
      <c r="E41" s="88"/>
      <c r="F41" s="127"/>
      <c r="G41" s="127"/>
      <c r="H41" s="127"/>
      <c r="I41" s="127"/>
      <c r="J41" s="127"/>
      <c r="K41" s="120"/>
      <c r="L41" s="120"/>
      <c r="M41" s="120"/>
      <c r="N41" s="120"/>
    </row>
    <row r="42" ht="24">
      <c r="A42" s="86" t="s">
        <v>96</v>
      </c>
      <c r="B42" s="106" t="s">
        <v>97</v>
      </c>
      <c r="C42" s="88"/>
      <c r="D42" s="127"/>
      <c r="E42" s="88"/>
      <c r="F42" s="127"/>
      <c r="G42" s="127"/>
      <c r="H42" s="127"/>
      <c r="I42" s="127"/>
      <c r="J42" s="127"/>
      <c r="K42" s="120"/>
      <c r="L42" s="120"/>
      <c r="M42" s="120"/>
      <c r="N42" s="120"/>
    </row>
    <row r="43">
      <c r="A43" s="86" t="s">
        <v>98</v>
      </c>
      <c r="B43" s="106" t="s">
        <v>99</v>
      </c>
      <c r="C43" s="88">
        <v>812</v>
      </c>
      <c r="D43" s="127">
        <v>540</v>
      </c>
      <c r="E43" s="88"/>
      <c r="F43" s="127">
        <v>8504</v>
      </c>
      <c r="G43" s="127"/>
      <c r="H43" s="127"/>
      <c r="I43" s="127"/>
      <c r="J43" s="127"/>
      <c r="K43" s="120"/>
      <c r="L43" s="120"/>
      <c r="M43" s="120"/>
      <c r="N43" s="120"/>
    </row>
    <row r="44" ht="24">
      <c r="A44" s="86" t="s">
        <v>100</v>
      </c>
      <c r="B44" s="106" t="s">
        <v>101</v>
      </c>
      <c r="C44" s="88"/>
      <c r="D44" s="127"/>
      <c r="E44" s="88"/>
      <c r="F44" s="127">
        <v>4674</v>
      </c>
      <c r="G44" s="127"/>
      <c r="H44" s="127"/>
      <c r="I44" s="127"/>
      <c r="J44" s="127"/>
      <c r="K44" s="120"/>
      <c r="L44" s="120"/>
      <c r="M44" s="120"/>
      <c r="N44" s="120"/>
    </row>
    <row r="45">
      <c r="A45" s="86" t="s">
        <v>102</v>
      </c>
      <c r="B45" s="106" t="s">
        <v>103</v>
      </c>
      <c r="C45" s="88"/>
      <c r="D45" s="127">
        <v>133</v>
      </c>
      <c r="E45" s="88"/>
      <c r="F45" s="127"/>
      <c r="G45" s="127"/>
      <c r="H45" s="127"/>
      <c r="I45" s="127"/>
      <c r="J45" s="127"/>
      <c r="K45" s="120"/>
      <c r="L45" s="120"/>
      <c r="M45" s="120"/>
      <c r="N45" s="120"/>
    </row>
    <row r="46">
      <c r="A46" s="83">
        <v>6</v>
      </c>
      <c r="B46" s="105" t="s">
        <v>104</v>
      </c>
      <c r="C46" s="85">
        <f>C47+C48+C49+C50+C51+C52+C53+C54+C55+C56+C57</f>
        <v>4462</v>
      </c>
      <c r="D46" s="85">
        <f>D47+D48+D49+D50+D51+D52+D53+D54+D55+D56+D57</f>
        <v>9523</v>
      </c>
      <c r="E46" s="85">
        <f>E47+E48+E49+E50+E51+E52+E53+E54+E55+E56+E57</f>
        <v>338</v>
      </c>
      <c r="F46" s="85">
        <f>F47+F48+F49+F50+F51+F52+F53+F54+F55+F56+F57</f>
        <v>6136</v>
      </c>
      <c r="G46" s="85">
        <f>G47+G48+G49+G50+G51+G52+G53+G54+G55+G56+G57</f>
        <v>0</v>
      </c>
      <c r="H46" s="85">
        <f>H47+H48+H49+H50+H51+H52+H53+H54+H55+H56+H57</f>
        <v>14815</v>
      </c>
      <c r="I46" s="85">
        <f>I47+I48+I49+I50+I51+I52+I53+I54+I55+I56+I57</f>
        <v>80584</v>
      </c>
      <c r="J46" s="85">
        <f>J47+J48+J49+J50+J51+J52+J53+J54+J55+J56+J57</f>
        <v>3124</v>
      </c>
      <c r="K46" s="85">
        <f>K47+K48+K49+K50+K51+K52+K53+K54+K55+K56+K57</f>
        <v>0</v>
      </c>
      <c r="L46" s="85">
        <f>L47+L48+L49+L50+L51+L52+L53+L54+L55+L56+L57</f>
        <v>0</v>
      </c>
      <c r="M46" s="85">
        <f>M47+M48+M49+M50+M51+M52+M53+M54+M55+M56+M57</f>
        <v>0</v>
      </c>
      <c r="N46" s="85">
        <f>N47+N48+N49+N50+N51+N52+N53+N54+N55+N56+N57</f>
        <v>0</v>
      </c>
    </row>
    <row r="47" ht="24">
      <c r="A47" s="86" t="s">
        <v>105</v>
      </c>
      <c r="B47" s="106" t="s">
        <v>106</v>
      </c>
      <c r="C47" s="88"/>
      <c r="D47" s="127"/>
      <c r="E47" s="88"/>
      <c r="F47" s="128">
        <v>3619</v>
      </c>
      <c r="G47" s="127"/>
      <c r="H47" s="128">
        <v>14390</v>
      </c>
      <c r="I47" s="128">
        <v>79079</v>
      </c>
      <c r="J47" s="128">
        <v>3124</v>
      </c>
      <c r="K47" s="120"/>
      <c r="L47" s="120"/>
      <c r="M47" s="120"/>
      <c r="N47" s="120"/>
    </row>
    <row r="48" ht="24">
      <c r="A48" s="86" t="s">
        <v>107</v>
      </c>
      <c r="B48" s="106" t="s">
        <v>108</v>
      </c>
      <c r="C48" s="88"/>
      <c r="D48" s="127"/>
      <c r="E48" s="88"/>
      <c r="F48" s="130"/>
      <c r="G48" s="127"/>
      <c r="H48" s="130"/>
      <c r="I48" s="130"/>
      <c r="J48" s="130"/>
      <c r="K48" s="120"/>
      <c r="L48" s="120"/>
      <c r="M48" s="120"/>
      <c r="N48" s="120"/>
    </row>
    <row r="49">
      <c r="A49" s="86" t="s">
        <v>109</v>
      </c>
      <c r="B49" s="106" t="s">
        <v>110</v>
      </c>
      <c r="C49" s="88">
        <v>21</v>
      </c>
      <c r="D49" s="127">
        <v>122</v>
      </c>
      <c r="E49" s="88"/>
      <c r="F49" s="127"/>
      <c r="G49" s="127"/>
      <c r="H49" s="127"/>
      <c r="I49" s="127"/>
      <c r="J49" s="127"/>
      <c r="K49" s="120"/>
      <c r="L49" s="120"/>
      <c r="M49" s="120"/>
      <c r="N49" s="120"/>
    </row>
    <row r="50">
      <c r="A50" s="86" t="s">
        <v>111</v>
      </c>
      <c r="B50" s="106" t="s">
        <v>112</v>
      </c>
      <c r="C50" s="88"/>
      <c r="D50" s="127"/>
      <c r="E50" s="88"/>
      <c r="F50" s="127">
        <v>2517</v>
      </c>
      <c r="G50" s="127"/>
      <c r="H50" s="127"/>
      <c r="I50" s="127"/>
      <c r="J50" s="127"/>
      <c r="K50" s="120"/>
      <c r="L50" s="120"/>
      <c r="M50" s="120"/>
      <c r="N50" s="120"/>
    </row>
    <row r="51">
      <c r="A51" s="86" t="s">
        <v>113</v>
      </c>
      <c r="B51" s="106" t="s">
        <v>114</v>
      </c>
      <c r="C51" s="88">
        <v>1082</v>
      </c>
      <c r="D51" s="127">
        <v>1894</v>
      </c>
      <c r="E51" s="88"/>
      <c r="F51" s="127"/>
      <c r="G51" s="127"/>
      <c r="H51" s="127">
        <v>110</v>
      </c>
      <c r="I51" s="127">
        <v>315</v>
      </c>
      <c r="J51" s="127"/>
      <c r="K51" s="120"/>
      <c r="L51" s="120"/>
      <c r="M51" s="120"/>
      <c r="N51" s="120"/>
    </row>
    <row r="52">
      <c r="A52" s="86" t="s">
        <v>115</v>
      </c>
      <c r="B52" s="106" t="s">
        <v>116</v>
      </c>
      <c r="C52" s="88">
        <v>2392</v>
      </c>
      <c r="D52" s="127">
        <v>5278</v>
      </c>
      <c r="E52" s="88"/>
      <c r="F52" s="127"/>
      <c r="G52" s="127"/>
      <c r="H52" s="127">
        <v>110</v>
      </c>
      <c r="I52" s="127">
        <v>840</v>
      </c>
      <c r="J52" s="127"/>
      <c r="K52" s="120"/>
      <c r="L52" s="120"/>
      <c r="M52" s="120"/>
      <c r="N52" s="120"/>
    </row>
    <row r="53" ht="24">
      <c r="A53" s="86" t="s">
        <v>117</v>
      </c>
      <c r="B53" s="106" t="s">
        <v>118</v>
      </c>
      <c r="C53" s="88">
        <v>30</v>
      </c>
      <c r="D53" s="127">
        <v>56</v>
      </c>
      <c r="E53" s="88"/>
      <c r="F53" s="127"/>
      <c r="G53" s="127"/>
      <c r="H53" s="127"/>
      <c r="I53" s="127"/>
      <c r="J53" s="127"/>
      <c r="K53" s="120"/>
      <c r="L53" s="120"/>
      <c r="M53" s="120"/>
      <c r="N53" s="120"/>
    </row>
    <row r="54" ht="24">
      <c r="A54" s="86" t="s">
        <v>119</v>
      </c>
      <c r="B54" s="106" t="s">
        <v>120</v>
      </c>
      <c r="C54" s="88">
        <v>763</v>
      </c>
      <c r="D54" s="127">
        <v>1820</v>
      </c>
      <c r="E54" s="88">
        <v>338</v>
      </c>
      <c r="F54" s="127"/>
      <c r="G54" s="127"/>
      <c r="H54" s="127">
        <v>205</v>
      </c>
      <c r="I54" s="127">
        <v>350</v>
      </c>
      <c r="J54" s="127"/>
      <c r="K54" s="120"/>
      <c r="L54" s="120"/>
      <c r="M54" s="120"/>
      <c r="N54" s="120"/>
    </row>
    <row r="55">
      <c r="A55" s="86" t="s">
        <v>121</v>
      </c>
      <c r="B55" s="106" t="s">
        <v>122</v>
      </c>
      <c r="C55" s="88">
        <v>100</v>
      </c>
      <c r="D55" s="127">
        <v>130</v>
      </c>
      <c r="E55" s="88"/>
      <c r="F55" s="127"/>
      <c r="G55" s="127"/>
      <c r="H55" s="127"/>
      <c r="I55" s="127"/>
      <c r="J55" s="127"/>
      <c r="K55" s="120"/>
      <c r="L55" s="120"/>
      <c r="M55" s="120"/>
      <c r="N55" s="120"/>
    </row>
    <row r="56">
      <c r="A56" s="86" t="s">
        <v>123</v>
      </c>
      <c r="B56" s="106" t="s">
        <v>124</v>
      </c>
      <c r="C56" s="88"/>
      <c r="D56" s="127"/>
      <c r="E56" s="88"/>
      <c r="F56" s="127"/>
      <c r="G56" s="127"/>
      <c r="H56" s="127"/>
      <c r="I56" s="127"/>
      <c r="J56" s="127"/>
      <c r="K56" s="120"/>
      <c r="L56" s="120"/>
      <c r="M56" s="120"/>
      <c r="N56" s="120"/>
    </row>
    <row r="57">
      <c r="A57" s="86" t="s">
        <v>125</v>
      </c>
      <c r="B57" s="106" t="s">
        <v>126</v>
      </c>
      <c r="C57" s="88">
        <v>74</v>
      </c>
      <c r="D57" s="127">
        <v>223</v>
      </c>
      <c r="E57" s="88"/>
      <c r="F57" s="127"/>
      <c r="G57" s="127"/>
      <c r="H57" s="127"/>
      <c r="I57" s="127"/>
      <c r="J57" s="127"/>
      <c r="K57" s="120"/>
      <c r="L57" s="120"/>
      <c r="M57" s="120"/>
      <c r="N57" s="120"/>
    </row>
    <row r="58">
      <c r="A58" s="83">
        <v>7</v>
      </c>
      <c r="B58" s="105" t="s">
        <v>127</v>
      </c>
      <c r="C58" s="85">
        <f>C59+C60+C61+C63+C64+C65+C66</f>
        <v>726</v>
      </c>
      <c r="D58" s="85">
        <f>D59+D60+D61+D63+D64+D65+D66</f>
        <v>928</v>
      </c>
      <c r="E58" s="85">
        <f>E59+E60+E61+E63+E64+E65+E66</f>
        <v>0</v>
      </c>
      <c r="F58" s="85">
        <f>F59+F60+F61+F63+F64+F65+F66</f>
        <v>748</v>
      </c>
      <c r="G58" s="85">
        <f>G59+G60+G61+G63+G64+G65+G66</f>
        <v>0</v>
      </c>
      <c r="H58" s="85">
        <f>H59+H60+H61+H63+H64+H65+H66</f>
        <v>8751</v>
      </c>
      <c r="I58" s="85">
        <f>I59+I60+I61+I63+I64+I65+I66</f>
        <v>7028</v>
      </c>
      <c r="J58" s="85">
        <f>J59+J60+J61+J63+J64+J65+J66</f>
        <v>2653</v>
      </c>
      <c r="K58" s="85">
        <f>K59+K60+K61+K63+K64+K65+K66</f>
        <v>0</v>
      </c>
      <c r="L58" s="85">
        <f>L59+L60+L61+L63+L64+L65+L66</f>
        <v>0</v>
      </c>
      <c r="M58" s="85">
        <f>M59+M60+M61+M63+M64+M65+M66</f>
        <v>0</v>
      </c>
      <c r="N58" s="85">
        <f>N59+N60+N61+N63+N64+N65+N66</f>
        <v>0</v>
      </c>
    </row>
    <row r="59" ht="24">
      <c r="A59" s="86" t="s">
        <v>128</v>
      </c>
      <c r="B59" s="106" t="s">
        <v>129</v>
      </c>
      <c r="C59" s="88"/>
      <c r="D59" s="127"/>
      <c r="E59" s="88"/>
      <c r="F59" s="128">
        <v>493</v>
      </c>
      <c r="G59" s="127"/>
      <c r="H59" s="128">
        <v>380</v>
      </c>
      <c r="I59" s="128">
        <v>1556</v>
      </c>
      <c r="J59" s="128">
        <v>1608</v>
      </c>
      <c r="K59" s="120"/>
      <c r="L59" s="120"/>
      <c r="M59" s="120"/>
      <c r="N59" s="120"/>
    </row>
    <row r="60" ht="24">
      <c r="A60" s="86" t="s">
        <v>130</v>
      </c>
      <c r="B60" s="106" t="s">
        <v>131</v>
      </c>
      <c r="C60" s="88"/>
      <c r="D60" s="127"/>
      <c r="E60" s="88"/>
      <c r="F60" s="130"/>
      <c r="G60" s="127"/>
      <c r="H60" s="130"/>
      <c r="I60" s="130"/>
      <c r="J60" s="130"/>
      <c r="K60" s="120"/>
      <c r="L60" s="120"/>
      <c r="M60" s="120"/>
      <c r="N60" s="120"/>
    </row>
    <row r="61">
      <c r="A61" s="86" t="s">
        <v>132</v>
      </c>
      <c r="B61" s="106" t="s">
        <v>133</v>
      </c>
      <c r="C61" s="107">
        <v>297</v>
      </c>
      <c r="D61" s="128">
        <v>389</v>
      </c>
      <c r="E61" s="88"/>
      <c r="F61" s="128">
        <v>255</v>
      </c>
      <c r="G61" s="127"/>
      <c r="H61" s="127"/>
      <c r="I61" s="127"/>
      <c r="J61" s="127"/>
      <c r="K61" s="120"/>
      <c r="L61" s="120"/>
      <c r="M61" s="120"/>
      <c r="N61" s="120"/>
    </row>
    <row r="62">
      <c r="A62" s="86" t="s">
        <v>134</v>
      </c>
      <c r="B62" s="106" t="s">
        <v>135</v>
      </c>
      <c r="C62" s="108"/>
      <c r="D62" s="130"/>
      <c r="E62" s="88"/>
      <c r="F62" s="130"/>
      <c r="G62" s="127"/>
      <c r="H62" s="127"/>
      <c r="I62" s="127"/>
      <c r="J62" s="127"/>
      <c r="K62" s="120"/>
      <c r="L62" s="120"/>
      <c r="M62" s="120"/>
      <c r="N62" s="120"/>
    </row>
    <row r="63">
      <c r="A63" s="86" t="s">
        <v>480</v>
      </c>
      <c r="B63" s="106" t="s">
        <v>137</v>
      </c>
      <c r="C63" s="88">
        <v>150</v>
      </c>
      <c r="D63" s="127">
        <v>176</v>
      </c>
      <c r="E63" s="88"/>
      <c r="F63" s="127"/>
      <c r="G63" s="127"/>
      <c r="H63" s="127">
        <v>2878</v>
      </c>
      <c r="I63" s="127">
        <v>1884</v>
      </c>
      <c r="J63" s="127">
        <v>175</v>
      </c>
      <c r="K63" s="120"/>
      <c r="L63" s="120"/>
      <c r="M63" s="120"/>
      <c r="N63" s="120"/>
    </row>
    <row r="64">
      <c r="A64" s="86" t="s">
        <v>138</v>
      </c>
      <c r="B64" s="106" t="s">
        <v>139</v>
      </c>
      <c r="C64" s="88">
        <v>99</v>
      </c>
      <c r="D64" s="127">
        <v>175</v>
      </c>
      <c r="E64" s="88"/>
      <c r="F64" s="127"/>
      <c r="G64" s="127"/>
      <c r="H64" s="127">
        <v>377</v>
      </c>
      <c r="I64" s="127">
        <v>23</v>
      </c>
      <c r="J64" s="127"/>
      <c r="K64" s="120"/>
      <c r="L64" s="120"/>
      <c r="M64" s="120"/>
      <c r="N64" s="120"/>
    </row>
    <row r="65">
      <c r="A65" s="86" t="s">
        <v>140</v>
      </c>
      <c r="B65" s="106" t="s">
        <v>141</v>
      </c>
      <c r="C65" s="88">
        <v>151</v>
      </c>
      <c r="D65" s="127">
        <v>188</v>
      </c>
      <c r="E65" s="88"/>
      <c r="F65" s="127"/>
      <c r="G65" s="127"/>
      <c r="H65" s="127">
        <v>5116</v>
      </c>
      <c r="I65" s="127">
        <v>3565</v>
      </c>
      <c r="J65" s="127">
        <v>870</v>
      </c>
      <c r="K65" s="120"/>
      <c r="L65" s="120"/>
      <c r="M65" s="120"/>
      <c r="N65" s="120"/>
    </row>
    <row r="66">
      <c r="A66" s="86" t="s">
        <v>142</v>
      </c>
      <c r="B66" s="106" t="s">
        <v>143</v>
      </c>
      <c r="C66" s="88">
        <v>29</v>
      </c>
      <c r="D66" s="127"/>
      <c r="E66" s="88"/>
      <c r="F66" s="127"/>
      <c r="G66" s="127"/>
      <c r="H66" s="127"/>
      <c r="I66" s="127"/>
      <c r="J66" s="127"/>
      <c r="K66" s="120"/>
      <c r="L66" s="120"/>
      <c r="M66" s="120"/>
      <c r="N66" s="120"/>
    </row>
    <row r="67">
      <c r="A67" s="83">
        <v>8</v>
      </c>
      <c r="B67" s="105" t="s">
        <v>144</v>
      </c>
      <c r="C67" s="85">
        <f>C68+C69+C70+C71+C73</f>
        <v>2700</v>
      </c>
      <c r="D67" s="85">
        <f>D68+D69+D70+D71+D73</f>
        <v>6497</v>
      </c>
      <c r="E67" s="85">
        <f>E68+E69+E70+E71+E73</f>
        <v>0</v>
      </c>
      <c r="F67" s="85">
        <f>F68+F69+F70+F71+F73</f>
        <v>17577</v>
      </c>
      <c r="G67" s="85">
        <f>G68+G69+G70+G71+G73</f>
        <v>0</v>
      </c>
      <c r="H67" s="85">
        <f>H68+H69+H70+H71+H73</f>
        <v>950</v>
      </c>
      <c r="I67" s="85">
        <f>I68+I69+I70+I71+I73</f>
        <v>4061</v>
      </c>
      <c r="J67" s="85">
        <f>J68+J69+J70+J71+J73</f>
        <v>66</v>
      </c>
      <c r="K67" s="85">
        <f>K68+K69+K70+K71+K73</f>
        <v>0</v>
      </c>
      <c r="L67" s="85">
        <f>L68+L69+L70+L71+L73</f>
        <v>0</v>
      </c>
      <c r="M67" s="85">
        <f>M68+M69+M70+M71+M73</f>
        <v>0</v>
      </c>
      <c r="N67" s="85">
        <f>N68+N69+N70+N71+N73</f>
        <v>0</v>
      </c>
    </row>
    <row r="68" ht="22.5" customHeight="1">
      <c r="A68" s="86" t="s">
        <v>145</v>
      </c>
      <c r="B68" s="106" t="s">
        <v>89</v>
      </c>
      <c r="C68" s="88"/>
      <c r="D68" s="127"/>
      <c r="E68" s="88"/>
      <c r="F68" s="127">
        <v>3626</v>
      </c>
      <c r="G68" s="127"/>
      <c r="H68" s="127">
        <v>830</v>
      </c>
      <c r="I68" s="127">
        <v>3594</v>
      </c>
      <c r="J68" s="127">
        <v>66</v>
      </c>
      <c r="K68" s="120"/>
      <c r="L68" s="120"/>
      <c r="M68" s="120"/>
      <c r="N68" s="120"/>
    </row>
    <row r="69" ht="17.25" customHeight="1">
      <c r="A69" s="86" t="s">
        <v>146</v>
      </c>
      <c r="B69" s="106" t="s">
        <v>147</v>
      </c>
      <c r="C69" s="88"/>
      <c r="D69" s="127">
        <v>237</v>
      </c>
      <c r="E69" s="88"/>
      <c r="F69" s="127"/>
      <c r="G69" s="127"/>
      <c r="H69" s="127">
        <v>120</v>
      </c>
      <c r="I69" s="127">
        <v>467</v>
      </c>
      <c r="J69" s="127"/>
      <c r="K69" s="120"/>
      <c r="L69" s="120"/>
      <c r="M69" s="120"/>
      <c r="N69" s="120"/>
    </row>
    <row r="70">
      <c r="A70" s="86" t="s">
        <v>148</v>
      </c>
      <c r="B70" s="106" t="s">
        <v>149</v>
      </c>
      <c r="C70" s="88"/>
      <c r="D70" s="127"/>
      <c r="E70" s="88"/>
      <c r="F70" s="127">
        <v>12338</v>
      </c>
      <c r="G70" s="127"/>
      <c r="H70" s="127"/>
      <c r="I70" s="127"/>
      <c r="J70" s="127"/>
      <c r="K70" s="120"/>
      <c r="L70" s="120"/>
      <c r="M70" s="120"/>
      <c r="N70" s="120"/>
    </row>
    <row r="71">
      <c r="A71" s="86" t="s">
        <v>150</v>
      </c>
      <c r="B71" s="106" t="s">
        <v>151</v>
      </c>
      <c r="C71" s="107">
        <v>2700</v>
      </c>
      <c r="D71" s="128">
        <v>5800</v>
      </c>
      <c r="E71" s="88"/>
      <c r="F71" s="128">
        <v>1613</v>
      </c>
      <c r="G71" s="127"/>
      <c r="H71" s="127"/>
      <c r="I71" s="127"/>
      <c r="J71" s="127"/>
      <c r="K71" s="120"/>
      <c r="L71" s="120"/>
      <c r="M71" s="120"/>
      <c r="N71" s="120"/>
    </row>
    <row r="72">
      <c r="A72" s="86" t="s">
        <v>152</v>
      </c>
      <c r="B72" s="106" t="s">
        <v>153</v>
      </c>
      <c r="C72" s="108"/>
      <c r="D72" s="130"/>
      <c r="E72" s="88"/>
      <c r="F72" s="130"/>
      <c r="G72" s="127"/>
      <c r="H72" s="127"/>
      <c r="I72" s="127"/>
      <c r="J72" s="127"/>
      <c r="K72" s="120"/>
      <c r="L72" s="120"/>
      <c r="M72" s="120"/>
      <c r="N72" s="120"/>
    </row>
    <row r="73">
      <c r="A73" s="86" t="s">
        <v>154</v>
      </c>
      <c r="B73" s="106" t="s">
        <v>155</v>
      </c>
      <c r="C73" s="88"/>
      <c r="D73" s="127">
        <v>460</v>
      </c>
      <c r="E73" s="88"/>
      <c r="F73" s="127"/>
      <c r="G73" s="127"/>
      <c r="H73" s="127"/>
      <c r="I73" s="127"/>
      <c r="J73" s="127"/>
      <c r="K73" s="120"/>
      <c r="L73" s="120"/>
      <c r="M73" s="120"/>
      <c r="N73" s="120"/>
    </row>
    <row r="74">
      <c r="A74" s="83">
        <v>9</v>
      </c>
      <c r="B74" s="105" t="s">
        <v>156</v>
      </c>
      <c r="C74" s="85">
        <f>C75+C76+C77+C78+C82+C83+C84+C85</f>
        <v>4133</v>
      </c>
      <c r="D74" s="85">
        <f>D75+D76+D77+D78+D82+D83+D84+D85</f>
        <v>2081</v>
      </c>
      <c r="E74" s="85">
        <f>E75+E76+E77+E78+E82+E83+E84+E85</f>
        <v>0</v>
      </c>
      <c r="F74" s="85">
        <f>F75+F76+F77+F78+F82+F83+F84+F85</f>
        <v>14707</v>
      </c>
      <c r="G74" s="85">
        <f>G75+G76+G77+G78+G82+G83+G84+G85</f>
        <v>0</v>
      </c>
      <c r="H74" s="85">
        <f>H75+H76+H77+H78+H82+H83+H84+H85</f>
        <v>5374</v>
      </c>
      <c r="I74" s="85">
        <f>I75+I76+I77+I78+I82+I83+I84+I85</f>
        <v>25943</v>
      </c>
      <c r="J74" s="85">
        <f>J75+J76+J77+J78+J82+J83+J84+J85</f>
        <v>4580</v>
      </c>
      <c r="K74" s="85">
        <f>K75+K76+K77+K78+K82+K83+K84+K85</f>
        <v>17</v>
      </c>
      <c r="L74" s="85">
        <f>L75+L76+L77+L78+L82+L83+L84+L85</f>
        <v>2</v>
      </c>
      <c r="M74" s="85">
        <f>M75+M76+M77+M78+M82+M83+M84+M85</f>
        <v>12</v>
      </c>
      <c r="N74" s="85">
        <f>N75+N76+N77+N78+N82+N83+N84+N85</f>
        <v>343</v>
      </c>
    </row>
    <row r="75" ht="25.5">
      <c r="A75" s="86" t="s">
        <v>157</v>
      </c>
      <c r="B75" s="106" t="s">
        <v>131</v>
      </c>
      <c r="C75" s="88"/>
      <c r="D75" s="127"/>
      <c r="E75" s="88"/>
      <c r="F75" s="127">
        <v>2360</v>
      </c>
      <c r="G75" s="127"/>
      <c r="H75" s="127">
        <v>4359</v>
      </c>
      <c r="I75" s="127">
        <v>23665</v>
      </c>
      <c r="J75" s="127">
        <v>4580</v>
      </c>
      <c r="K75" s="120"/>
      <c r="L75" s="120"/>
      <c r="M75" s="120"/>
      <c r="N75" s="120"/>
    </row>
    <row r="76">
      <c r="A76" s="86" t="s">
        <v>158</v>
      </c>
      <c r="B76" s="106" t="s">
        <v>159</v>
      </c>
      <c r="C76" s="88">
        <v>45</v>
      </c>
      <c r="D76" s="127"/>
      <c r="E76" s="88"/>
      <c r="F76" s="127"/>
      <c r="G76" s="127"/>
      <c r="H76" s="127"/>
      <c r="I76" s="127"/>
      <c r="J76" s="127"/>
      <c r="K76" s="120"/>
      <c r="L76" s="120"/>
      <c r="M76" s="120"/>
      <c r="N76" s="120"/>
    </row>
    <row r="77">
      <c r="A77" s="86" t="s">
        <v>160</v>
      </c>
      <c r="B77" s="106" t="s">
        <v>93</v>
      </c>
      <c r="C77" s="88"/>
      <c r="D77" s="127"/>
      <c r="E77" s="88"/>
      <c r="F77" s="127"/>
      <c r="G77" s="127"/>
      <c r="H77" s="127"/>
      <c r="I77" s="127"/>
      <c r="J77" s="127"/>
      <c r="K77" s="120"/>
      <c r="L77" s="120"/>
      <c r="M77" s="120"/>
      <c r="N77" s="120"/>
    </row>
    <row r="78">
      <c r="A78" s="86" t="s">
        <v>161</v>
      </c>
      <c r="B78" s="106" t="s">
        <v>162</v>
      </c>
      <c r="C78" s="107">
        <v>2705</v>
      </c>
      <c r="D78" s="128">
        <v>1187</v>
      </c>
      <c r="E78" s="88"/>
      <c r="F78" s="127"/>
      <c r="G78" s="127"/>
      <c r="H78" s="128">
        <v>296</v>
      </c>
      <c r="I78" s="128">
        <v>760</v>
      </c>
      <c r="J78" s="127"/>
      <c r="K78" s="120"/>
      <c r="L78" s="120"/>
      <c r="M78" s="120"/>
      <c r="N78" s="120"/>
    </row>
    <row r="79">
      <c r="A79" s="86" t="s">
        <v>163</v>
      </c>
      <c r="B79" s="106" t="s">
        <v>164</v>
      </c>
      <c r="C79" s="112"/>
      <c r="D79" s="131"/>
      <c r="E79" s="88"/>
      <c r="F79" s="127"/>
      <c r="G79" s="127"/>
      <c r="H79" s="131"/>
      <c r="I79" s="131"/>
      <c r="J79" s="127"/>
      <c r="K79" s="120"/>
      <c r="L79" s="120"/>
      <c r="M79" s="120"/>
      <c r="N79" s="120"/>
    </row>
    <row r="80">
      <c r="A80" s="86" t="s">
        <v>165</v>
      </c>
      <c r="B80" s="106" t="s">
        <v>166</v>
      </c>
      <c r="C80" s="112"/>
      <c r="D80" s="131"/>
      <c r="E80" s="88"/>
      <c r="F80" s="127"/>
      <c r="G80" s="127"/>
      <c r="H80" s="131"/>
      <c r="I80" s="131"/>
      <c r="J80" s="127"/>
      <c r="K80" s="120"/>
      <c r="L80" s="120"/>
      <c r="M80" s="120"/>
      <c r="N80" s="120"/>
    </row>
    <row r="81">
      <c r="A81" s="86" t="s">
        <v>167</v>
      </c>
      <c r="B81" s="106" t="s">
        <v>168</v>
      </c>
      <c r="C81" s="108"/>
      <c r="D81" s="130"/>
      <c r="E81" s="88"/>
      <c r="F81" s="127"/>
      <c r="G81" s="127"/>
      <c r="H81" s="130"/>
      <c r="I81" s="130"/>
      <c r="J81" s="127"/>
      <c r="K81" s="120"/>
      <c r="L81" s="120"/>
      <c r="M81" s="120"/>
      <c r="N81" s="120"/>
    </row>
    <row r="82">
      <c r="A82" s="86" t="s">
        <v>169</v>
      </c>
      <c r="B82" s="106" t="s">
        <v>170</v>
      </c>
      <c r="C82" s="88">
        <v>218</v>
      </c>
      <c r="D82" s="127">
        <v>366</v>
      </c>
      <c r="E82" s="88"/>
      <c r="F82" s="127">
        <v>2058</v>
      </c>
      <c r="G82" s="127"/>
      <c r="H82" s="127">
        <v>719</v>
      </c>
      <c r="I82" s="127">
        <v>1518</v>
      </c>
      <c r="J82" s="127"/>
      <c r="K82" s="132">
        <v>17</v>
      </c>
      <c r="L82" s="132">
        <v>2</v>
      </c>
      <c r="M82" s="132">
        <v>12</v>
      </c>
      <c r="N82" s="132">
        <v>343</v>
      </c>
    </row>
    <row r="83">
      <c r="A83" s="86" t="s">
        <v>171</v>
      </c>
      <c r="B83" s="106" t="s">
        <v>172</v>
      </c>
      <c r="C83" s="88"/>
      <c r="D83" s="127"/>
      <c r="E83" s="88"/>
      <c r="F83" s="127">
        <v>2790</v>
      </c>
      <c r="G83" s="127"/>
      <c r="H83" s="127"/>
      <c r="I83" s="127"/>
      <c r="J83" s="127"/>
      <c r="L83" s="120"/>
      <c r="M83" s="120"/>
      <c r="N83" s="120"/>
    </row>
    <row r="84">
      <c r="A84" s="86" t="s">
        <v>173</v>
      </c>
      <c r="B84" s="106" t="s">
        <v>174</v>
      </c>
      <c r="C84" s="88">
        <v>1165</v>
      </c>
      <c r="D84" s="127">
        <v>528</v>
      </c>
      <c r="E84" s="88"/>
      <c r="F84" s="127">
        <v>7499</v>
      </c>
      <c r="G84" s="127"/>
      <c r="H84" s="127"/>
      <c r="I84" s="127"/>
      <c r="J84" s="127"/>
      <c r="K84" s="133"/>
      <c r="L84" s="120"/>
      <c r="M84" s="120"/>
      <c r="N84" s="120"/>
    </row>
    <row r="85">
      <c r="A85" s="86" t="s">
        <v>175</v>
      </c>
      <c r="B85" s="106" t="s">
        <v>176</v>
      </c>
      <c r="C85" s="88"/>
      <c r="D85" s="127"/>
      <c r="E85" s="88"/>
      <c r="F85" s="127"/>
      <c r="G85" s="127"/>
      <c r="H85" s="127"/>
      <c r="I85" s="127"/>
      <c r="J85" s="127"/>
      <c r="K85" s="133"/>
      <c r="L85" s="120"/>
      <c r="M85" s="120"/>
      <c r="N85" s="120"/>
    </row>
    <row r="86">
      <c r="A86" s="83">
        <v>10</v>
      </c>
      <c r="B86" s="105" t="s">
        <v>177</v>
      </c>
      <c r="C86" s="85">
        <f>C87+C88+C89+C90+C91+C92+C93+C94+C95+C96+C98+C99+C100+C101+C102</f>
        <v>286</v>
      </c>
      <c r="D86" s="85">
        <f>D87+D88+D89+D90+D91+D92+D93+D94+D95+D96+D98+D99+D100+D101+D102</f>
        <v>227</v>
      </c>
      <c r="E86" s="85">
        <f>E87+E88+E89+E90+E91+E92+E93+E94+E95+E96+E98+E99+E100+E101+E102</f>
        <v>0</v>
      </c>
      <c r="F86" s="85">
        <f>F87+F88+F89+F90+F91+F92+F93+F94+F95+F96+F98+F99+F100+F101+F102</f>
        <v>6501</v>
      </c>
      <c r="G86" s="85">
        <f>G87+G88+G89+G90+G91+G92+G93+G94+G95+G96+G98+G99+G100+G101+G102</f>
        <v>0</v>
      </c>
      <c r="H86" s="85">
        <f>H87+H88+H89+H90+H91+H92+H93+H94+H95+H96+H98+H99+H100+H101+H102</f>
        <v>8576</v>
      </c>
      <c r="I86" s="85">
        <f>I87+I88+I89+I90+I91+I92+I93+I94+I95+I96+I98+I99+I100+I101+I102</f>
        <v>18049</v>
      </c>
      <c r="J86" s="85">
        <f>J87+J88+J89+J90+J91+J92+J93+J94+J95+J96+J98+J99+J100+J101+J102</f>
        <v>27299</v>
      </c>
      <c r="K86" s="85">
        <f>K87+K88+K89+K90+K91+K92+K93+K94+K95+K96+K98+K99+K100+K101+K102</f>
        <v>2</v>
      </c>
      <c r="L86" s="85">
        <f>L87+L88+L89+L90+L91+L92+L93+L94+L95+L96+L98+L99+L100+L101+L102</f>
        <v>0</v>
      </c>
      <c r="M86" s="85">
        <f>M87+M88+M89+M90+M91+M92+M93+M94+M95+M96+M98+M99+M100+M101+M102</f>
        <v>4</v>
      </c>
      <c r="N86" s="85">
        <f>N87+N88+N89+N90+N91+N92+N93+N94+N95+N96+N98+N99+N100+N101+N102</f>
        <v>3</v>
      </c>
    </row>
    <row r="87" ht="25.5">
      <c r="A87" s="86" t="s">
        <v>178</v>
      </c>
      <c r="B87" s="106" t="s">
        <v>108</v>
      </c>
      <c r="C87" s="88"/>
      <c r="D87" s="127"/>
      <c r="E87" s="88"/>
      <c r="F87" s="128">
        <v>1107</v>
      </c>
      <c r="G87" s="127"/>
      <c r="H87" s="128">
        <v>8445</v>
      </c>
      <c r="I87" s="128">
        <v>17970</v>
      </c>
      <c r="J87" s="128">
        <v>27299</v>
      </c>
      <c r="K87" s="133"/>
      <c r="L87" s="120"/>
      <c r="M87" s="120"/>
      <c r="N87" s="120"/>
    </row>
    <row r="88" ht="25.5">
      <c r="A88" s="86" t="s">
        <v>179</v>
      </c>
      <c r="B88" s="106" t="s">
        <v>180</v>
      </c>
      <c r="C88" s="88"/>
      <c r="D88" s="127"/>
      <c r="E88" s="88"/>
      <c r="F88" s="131"/>
      <c r="G88" s="127"/>
      <c r="H88" s="131"/>
      <c r="I88" s="131"/>
      <c r="J88" s="131"/>
      <c r="K88" s="133"/>
      <c r="L88" s="120"/>
      <c r="M88" s="120"/>
      <c r="N88" s="120"/>
    </row>
    <row r="89" ht="25.5">
      <c r="A89" s="86" t="s">
        <v>181</v>
      </c>
      <c r="B89" s="106" t="s">
        <v>182</v>
      </c>
      <c r="C89" s="88"/>
      <c r="D89" s="127"/>
      <c r="E89" s="88"/>
      <c r="F89" s="131"/>
      <c r="G89" s="127"/>
      <c r="H89" s="131"/>
      <c r="I89" s="131"/>
      <c r="J89" s="131"/>
      <c r="K89" s="133"/>
      <c r="L89" s="120"/>
      <c r="M89" s="120"/>
      <c r="N89" s="120"/>
    </row>
    <row r="90" ht="25.5">
      <c r="A90" s="86" t="s">
        <v>183</v>
      </c>
      <c r="B90" s="106" t="s">
        <v>131</v>
      </c>
      <c r="C90" s="88"/>
      <c r="D90" s="127"/>
      <c r="E90" s="88"/>
      <c r="F90" s="131"/>
      <c r="G90" s="127"/>
      <c r="H90" s="131"/>
      <c r="I90" s="131"/>
      <c r="J90" s="131"/>
      <c r="K90" s="133"/>
      <c r="L90" s="120"/>
      <c r="M90" s="120"/>
      <c r="N90" s="120"/>
    </row>
    <row r="91" ht="25.5">
      <c r="A91" s="86" t="s">
        <v>184</v>
      </c>
      <c r="B91" s="106" t="s">
        <v>185</v>
      </c>
      <c r="C91" s="88"/>
      <c r="D91" s="127"/>
      <c r="E91" s="88"/>
      <c r="F91" s="130"/>
      <c r="G91" s="127"/>
      <c r="H91" s="130"/>
      <c r="I91" s="130"/>
      <c r="J91" s="130"/>
      <c r="K91" s="133"/>
      <c r="L91" s="120"/>
      <c r="M91" s="120"/>
      <c r="N91" s="120"/>
    </row>
    <row r="92">
      <c r="A92" s="86" t="s">
        <v>186</v>
      </c>
      <c r="B92" s="106" t="s">
        <v>187</v>
      </c>
      <c r="C92" s="88"/>
      <c r="D92" s="127"/>
      <c r="E92" s="88"/>
      <c r="F92" s="127">
        <v>240</v>
      </c>
      <c r="G92" s="127"/>
      <c r="H92" s="127"/>
      <c r="I92" s="127"/>
      <c r="J92" s="127"/>
      <c r="K92" s="133"/>
      <c r="L92" s="120"/>
      <c r="M92" s="120"/>
      <c r="N92" s="120"/>
    </row>
    <row r="93">
      <c r="A93" s="86" t="s">
        <v>481</v>
      </c>
      <c r="B93" s="106" t="s">
        <v>189</v>
      </c>
      <c r="C93" s="88">
        <v>118</v>
      </c>
      <c r="D93" s="127">
        <v>65</v>
      </c>
      <c r="E93" s="88"/>
      <c r="F93" s="127">
        <v>1259</v>
      </c>
      <c r="G93" s="127"/>
      <c r="H93" s="127">
        <v>131</v>
      </c>
      <c r="I93" s="127">
        <v>79</v>
      </c>
      <c r="J93" s="127"/>
      <c r="K93" s="134">
        <v>2</v>
      </c>
      <c r="L93" s="132"/>
      <c r="M93" s="132">
        <v>4</v>
      </c>
      <c r="N93" s="132">
        <v>3</v>
      </c>
    </row>
    <row r="94">
      <c r="A94" s="86" t="s">
        <v>482</v>
      </c>
      <c r="B94" s="106" t="s">
        <v>191</v>
      </c>
      <c r="C94" s="88"/>
      <c r="D94" s="127"/>
      <c r="E94" s="88"/>
      <c r="F94" s="127">
        <v>2501</v>
      </c>
      <c r="G94" s="127"/>
      <c r="H94" s="127"/>
      <c r="I94" s="127"/>
      <c r="J94" s="127"/>
      <c r="K94" s="133"/>
      <c r="L94" s="120"/>
      <c r="M94" s="120"/>
      <c r="N94" s="120"/>
    </row>
    <row r="95" ht="25.5">
      <c r="A95" s="86" t="s">
        <v>483</v>
      </c>
      <c r="B95" s="106" t="s">
        <v>193</v>
      </c>
      <c r="C95" s="88"/>
      <c r="D95" s="127"/>
      <c r="E95" s="88"/>
      <c r="F95" s="127"/>
      <c r="G95" s="127"/>
      <c r="H95" s="127"/>
      <c r="I95" s="127"/>
      <c r="J95" s="127"/>
      <c r="K95" s="133"/>
      <c r="L95" s="120"/>
      <c r="M95" s="120"/>
      <c r="N95" s="120"/>
    </row>
    <row r="96">
      <c r="A96" s="86" t="s">
        <v>513</v>
      </c>
      <c r="B96" s="106" t="s">
        <v>195</v>
      </c>
      <c r="C96" s="107">
        <v>140</v>
      </c>
      <c r="D96" s="128">
        <v>134</v>
      </c>
      <c r="E96" s="88"/>
      <c r="F96" s="128"/>
      <c r="G96" s="127"/>
      <c r="H96" s="127"/>
      <c r="I96" s="127"/>
      <c r="J96" s="127"/>
      <c r="K96" s="133"/>
      <c r="L96" s="120"/>
      <c r="M96" s="120"/>
      <c r="N96" s="120"/>
    </row>
    <row r="97" ht="25.5">
      <c r="A97" s="86" t="s">
        <v>514</v>
      </c>
      <c r="B97" s="106" t="s">
        <v>197</v>
      </c>
      <c r="C97" s="108"/>
      <c r="D97" s="130"/>
      <c r="E97" s="88"/>
      <c r="F97" s="130"/>
      <c r="G97" s="127"/>
      <c r="H97" s="127"/>
      <c r="I97" s="127"/>
      <c r="J97" s="127"/>
      <c r="K97" s="133"/>
      <c r="L97" s="120"/>
      <c r="M97" s="120"/>
      <c r="N97" s="120"/>
    </row>
    <row r="98" ht="25.5">
      <c r="A98" s="86" t="s">
        <v>198</v>
      </c>
      <c r="B98" s="106" t="s">
        <v>199</v>
      </c>
      <c r="C98" s="88"/>
      <c r="D98" s="127"/>
      <c r="E98" s="88"/>
      <c r="F98" s="127"/>
      <c r="G98" s="127"/>
      <c r="H98" s="127"/>
      <c r="I98" s="127"/>
      <c r="J98" s="127"/>
      <c r="K98" s="133"/>
      <c r="L98" s="120"/>
      <c r="M98" s="120"/>
      <c r="N98" s="120"/>
    </row>
    <row r="99" ht="25.5">
      <c r="A99" s="86" t="s">
        <v>200</v>
      </c>
      <c r="B99" s="106" t="s">
        <v>201</v>
      </c>
      <c r="C99" s="88"/>
      <c r="D99" s="127"/>
      <c r="E99" s="88"/>
      <c r="F99" s="127"/>
      <c r="G99" s="127"/>
      <c r="H99" s="127"/>
      <c r="I99" s="127"/>
      <c r="J99" s="127"/>
      <c r="K99" s="133"/>
      <c r="L99" s="120"/>
      <c r="M99" s="120"/>
      <c r="N99" s="120"/>
    </row>
    <row r="100">
      <c r="A100" s="86" t="s">
        <v>202</v>
      </c>
      <c r="B100" s="106" t="s">
        <v>203</v>
      </c>
      <c r="C100" s="88"/>
      <c r="D100" s="127"/>
      <c r="E100" s="88"/>
      <c r="F100" s="127">
        <v>1394</v>
      </c>
      <c r="G100" s="127"/>
      <c r="H100" s="127"/>
      <c r="I100" s="127"/>
      <c r="J100" s="127"/>
      <c r="K100" s="133"/>
      <c r="L100" s="120"/>
      <c r="M100" s="120"/>
      <c r="N100" s="120"/>
    </row>
    <row r="101">
      <c r="A101" s="86" t="s">
        <v>204</v>
      </c>
      <c r="B101" s="106" t="s">
        <v>205</v>
      </c>
      <c r="C101" s="88"/>
      <c r="D101" s="127"/>
      <c r="E101" s="88"/>
      <c r="F101" s="127"/>
      <c r="G101" s="127"/>
      <c r="H101" s="127"/>
      <c r="I101" s="127"/>
      <c r="J101" s="127"/>
      <c r="K101" s="133"/>
      <c r="L101" s="120"/>
      <c r="M101" s="120"/>
      <c r="N101" s="120"/>
    </row>
    <row r="102">
      <c r="A102" s="86" t="s">
        <v>206</v>
      </c>
      <c r="B102" s="106" t="s">
        <v>207</v>
      </c>
      <c r="C102" s="88">
        <v>28</v>
      </c>
      <c r="D102" s="127">
        <v>28</v>
      </c>
      <c r="E102" s="88"/>
      <c r="F102" s="127"/>
      <c r="G102" s="127"/>
      <c r="H102" s="127"/>
      <c r="I102" s="127"/>
      <c r="J102" s="127"/>
      <c r="K102" s="133"/>
      <c r="L102" s="120"/>
      <c r="M102" s="120"/>
      <c r="N102" s="120"/>
    </row>
    <row r="103">
      <c r="A103" s="83">
        <v>11</v>
      </c>
      <c r="B103" s="105" t="s">
        <v>208</v>
      </c>
      <c r="C103" s="85">
        <f>C104+C105+C107+C108+C109+C110+C111</f>
        <v>241</v>
      </c>
      <c r="D103" s="85">
        <f>D104+D105+D107+D108+D109+D110+D111</f>
        <v>934</v>
      </c>
      <c r="E103" s="85">
        <f>E104+E105+E107+E108+E109+E110+E111</f>
        <v>0</v>
      </c>
      <c r="F103" s="85">
        <f>F104+F105+F107+F108+F109+F110+F111</f>
        <v>5504</v>
      </c>
      <c r="G103" s="85">
        <f>G104+G105+G107+G108+G109+G110+G111</f>
        <v>0</v>
      </c>
      <c r="H103" s="85">
        <f>H104+H105+H107+H108+H109+H110+H111</f>
        <v>4566</v>
      </c>
      <c r="I103" s="85">
        <f>I104+I105+I107+I108+I109+I110+I111</f>
        <v>38839</v>
      </c>
      <c r="J103" s="85">
        <f>J104+J105+J107+J108+J109+J110+J111</f>
        <v>6304</v>
      </c>
      <c r="K103" s="85">
        <f>K104+K105+K107+K108+K109+K110+K111</f>
        <v>0</v>
      </c>
      <c r="L103" s="85">
        <f>L104+L105+L107+L108+L109+L110+L111</f>
        <v>0</v>
      </c>
      <c r="M103" s="85">
        <f>M104+M105+M107+M108+M109+M110+M111</f>
        <v>0</v>
      </c>
      <c r="N103" s="85">
        <f>N104+N105+N107+N108+N109+N110+N111</f>
        <v>0</v>
      </c>
    </row>
    <row r="104">
      <c r="A104" s="86" t="s">
        <v>209</v>
      </c>
      <c r="B104" s="106" t="s">
        <v>89</v>
      </c>
      <c r="C104" s="88"/>
      <c r="D104" s="127"/>
      <c r="E104" s="88"/>
      <c r="F104" s="127">
        <v>1819</v>
      </c>
      <c r="G104" s="127"/>
      <c r="H104" s="127">
        <v>4511</v>
      </c>
      <c r="I104" s="127">
        <v>38729</v>
      </c>
      <c r="J104" s="127">
        <v>6304</v>
      </c>
      <c r="K104" s="133"/>
      <c r="L104" s="120"/>
      <c r="M104" s="120"/>
      <c r="N104" s="120"/>
    </row>
    <row r="105">
      <c r="A105" s="86" t="s">
        <v>210</v>
      </c>
      <c r="B105" s="106" t="s">
        <v>211</v>
      </c>
      <c r="C105" s="107">
        <v>129</v>
      </c>
      <c r="D105" s="128">
        <v>861</v>
      </c>
      <c r="E105" s="88"/>
      <c r="F105" s="127"/>
      <c r="G105" s="127"/>
      <c r="H105" s="128">
        <v>55</v>
      </c>
      <c r="I105" s="128">
        <v>110</v>
      </c>
      <c r="J105" s="127"/>
      <c r="K105" s="133"/>
      <c r="L105" s="120"/>
      <c r="M105" s="120"/>
      <c r="N105" s="120"/>
    </row>
    <row r="106">
      <c r="A106" s="86" t="s">
        <v>212</v>
      </c>
      <c r="B106" s="106" t="s">
        <v>213</v>
      </c>
      <c r="C106" s="108"/>
      <c r="D106" s="130"/>
      <c r="E106" s="88"/>
      <c r="F106" s="127"/>
      <c r="G106" s="127"/>
      <c r="H106" s="130"/>
      <c r="I106" s="130"/>
      <c r="J106" s="127"/>
      <c r="K106" s="133"/>
      <c r="L106" s="120"/>
      <c r="M106" s="120"/>
      <c r="N106" s="120"/>
    </row>
    <row r="107">
      <c r="A107" s="86" t="s">
        <v>214</v>
      </c>
      <c r="B107" s="106" t="s">
        <v>215</v>
      </c>
      <c r="C107" s="88"/>
      <c r="D107" s="127"/>
      <c r="E107" s="88"/>
      <c r="F107" s="127">
        <v>2229</v>
      </c>
      <c r="G107" s="127"/>
      <c r="H107" s="127"/>
      <c r="I107" s="127"/>
      <c r="J107" s="127"/>
      <c r="K107" s="133"/>
      <c r="L107" s="120"/>
      <c r="M107" s="120"/>
      <c r="N107" s="120"/>
    </row>
    <row r="108">
      <c r="A108" s="86" t="s">
        <v>216</v>
      </c>
      <c r="B108" s="106" t="s">
        <v>217</v>
      </c>
      <c r="C108" s="88"/>
      <c r="D108" s="127"/>
      <c r="E108" s="88"/>
      <c r="F108" s="127">
        <v>1183</v>
      </c>
      <c r="G108" s="127"/>
      <c r="H108" s="127"/>
      <c r="I108" s="127"/>
      <c r="J108" s="127"/>
      <c r="K108" s="133"/>
      <c r="L108" s="120"/>
      <c r="M108" s="120"/>
      <c r="N108" s="120"/>
    </row>
    <row r="109">
      <c r="A109" s="86" t="s">
        <v>218</v>
      </c>
      <c r="B109" s="106" t="s">
        <v>219</v>
      </c>
      <c r="C109" s="88">
        <v>37</v>
      </c>
      <c r="D109" s="127">
        <v>23</v>
      </c>
      <c r="E109" s="88"/>
      <c r="F109" s="127">
        <v>273</v>
      </c>
      <c r="G109" s="127"/>
      <c r="H109" s="127"/>
      <c r="I109" s="127"/>
      <c r="J109" s="127"/>
      <c r="K109" s="133"/>
      <c r="L109" s="120"/>
      <c r="M109" s="120"/>
      <c r="N109" s="120"/>
    </row>
    <row r="110">
      <c r="A110" s="86" t="s">
        <v>220</v>
      </c>
      <c r="B110" s="106" t="s">
        <v>221</v>
      </c>
      <c r="C110" s="88">
        <v>75</v>
      </c>
      <c r="D110" s="127">
        <v>50</v>
      </c>
      <c r="E110" s="88"/>
      <c r="F110" s="127"/>
      <c r="G110" s="127"/>
      <c r="H110" s="127"/>
      <c r="I110" s="127"/>
      <c r="J110" s="127"/>
      <c r="K110" s="133"/>
      <c r="L110" s="120"/>
      <c r="M110" s="120"/>
      <c r="N110" s="120"/>
    </row>
    <row r="111">
      <c r="A111" s="86" t="s">
        <v>222</v>
      </c>
      <c r="B111" s="106" t="s">
        <v>205</v>
      </c>
      <c r="C111" s="88"/>
      <c r="D111" s="127"/>
      <c r="E111" s="88"/>
      <c r="F111" s="127"/>
      <c r="G111" s="127"/>
      <c r="H111" s="127"/>
      <c r="I111" s="127"/>
      <c r="J111" s="127"/>
      <c r="K111" s="133"/>
      <c r="L111" s="120"/>
      <c r="M111" s="120"/>
      <c r="N111" s="120"/>
    </row>
    <row r="112">
      <c r="A112" s="83">
        <v>12</v>
      </c>
      <c r="B112" s="105" t="s">
        <v>223</v>
      </c>
      <c r="C112" s="85">
        <f>C113+C114+C115+C117+C118</f>
        <v>1999</v>
      </c>
      <c r="D112" s="85">
        <f>D113+D114+D115+D117+D118</f>
        <v>2307</v>
      </c>
      <c r="E112" s="85">
        <f>E113+E114+E115+E117+E118</f>
        <v>0</v>
      </c>
      <c r="F112" s="85">
        <f>F113+F114+F115+F117+F118</f>
        <v>2047</v>
      </c>
      <c r="G112" s="85">
        <f>G113+G114+G115+G117+G118</f>
        <v>0</v>
      </c>
      <c r="H112" s="85">
        <f>H113+H114+H115+H117+H118</f>
        <v>9486</v>
      </c>
      <c r="I112" s="85">
        <f>I113+I114+I115+I117+I118</f>
        <v>63166</v>
      </c>
      <c r="J112" s="85">
        <f>J113+J114+J115+J117+J118</f>
        <v>668</v>
      </c>
      <c r="K112" s="85">
        <f>K113+K114+K115+K117+K118</f>
        <v>0</v>
      </c>
      <c r="L112" s="85">
        <f>L113+L114+L115+L117+L118</f>
        <v>0</v>
      </c>
      <c r="M112" s="85">
        <f>M113+M114+M115+M117+M118</f>
        <v>0</v>
      </c>
      <c r="N112" s="85">
        <f>N113+N114+N115+N117+N118</f>
        <v>0</v>
      </c>
    </row>
    <row r="113" ht="25.5">
      <c r="A113" s="86" t="s">
        <v>224</v>
      </c>
      <c r="B113" s="106" t="s">
        <v>225</v>
      </c>
      <c r="C113" s="88"/>
      <c r="D113" s="127"/>
      <c r="E113" s="88"/>
      <c r="F113" s="128">
        <v>2047</v>
      </c>
      <c r="G113" s="127"/>
      <c r="H113" s="128">
        <v>9271</v>
      </c>
      <c r="I113" s="128">
        <v>62816</v>
      </c>
      <c r="J113" s="128">
        <v>668</v>
      </c>
      <c r="K113" s="133"/>
      <c r="L113" s="120"/>
      <c r="M113" s="120"/>
      <c r="N113" s="120"/>
    </row>
    <row r="114" ht="25.5">
      <c r="A114" s="86" t="s">
        <v>226</v>
      </c>
      <c r="B114" s="106" t="s">
        <v>185</v>
      </c>
      <c r="C114" s="88"/>
      <c r="D114" s="127"/>
      <c r="E114" s="88"/>
      <c r="F114" s="130"/>
      <c r="G114" s="127"/>
      <c r="H114" s="130"/>
      <c r="I114" s="130"/>
      <c r="J114" s="130"/>
      <c r="K114" s="133"/>
      <c r="L114" s="120"/>
      <c r="M114" s="120"/>
      <c r="N114" s="120"/>
    </row>
    <row r="115">
      <c r="A115" s="86" t="s">
        <v>227</v>
      </c>
      <c r="B115" s="106" t="s">
        <v>228</v>
      </c>
      <c r="C115" s="107">
        <v>1999</v>
      </c>
      <c r="D115" s="128">
        <v>2279</v>
      </c>
      <c r="E115" s="88"/>
      <c r="F115" s="127"/>
      <c r="G115" s="127"/>
      <c r="H115" s="128">
        <v>215</v>
      </c>
      <c r="I115" s="128">
        <v>350</v>
      </c>
      <c r="J115" s="127"/>
      <c r="K115" s="133"/>
      <c r="L115" s="120"/>
      <c r="M115" s="120"/>
      <c r="N115" s="120"/>
    </row>
    <row r="116">
      <c r="A116" s="86" t="s">
        <v>229</v>
      </c>
      <c r="B116" s="106" t="s">
        <v>230</v>
      </c>
      <c r="C116" s="108"/>
      <c r="D116" s="130"/>
      <c r="E116" s="88"/>
      <c r="F116" s="127"/>
      <c r="G116" s="127"/>
      <c r="H116" s="130"/>
      <c r="I116" s="130"/>
      <c r="J116" s="127"/>
      <c r="K116" s="133"/>
      <c r="L116" s="120"/>
      <c r="M116" s="120"/>
      <c r="N116" s="120"/>
    </row>
    <row r="117">
      <c r="A117" s="86" t="s">
        <v>231</v>
      </c>
      <c r="B117" s="106" t="s">
        <v>232</v>
      </c>
      <c r="C117" s="88"/>
      <c r="D117" s="127"/>
      <c r="E117" s="88"/>
      <c r="F117" s="127"/>
      <c r="G117" s="127"/>
      <c r="H117" s="127"/>
      <c r="I117" s="127"/>
      <c r="J117" s="127"/>
      <c r="K117" s="133"/>
      <c r="L117" s="120"/>
      <c r="M117" s="120"/>
      <c r="N117" s="120"/>
    </row>
    <row r="118">
      <c r="A118" s="86" t="s">
        <v>233</v>
      </c>
      <c r="B118" s="106" t="s">
        <v>234</v>
      </c>
      <c r="C118" s="88"/>
      <c r="D118" s="127">
        <v>28</v>
      </c>
      <c r="E118" s="88"/>
      <c r="F118" s="127"/>
      <c r="G118" s="127"/>
      <c r="H118" s="127"/>
      <c r="I118" s="127"/>
      <c r="J118" s="127"/>
      <c r="K118" s="133"/>
      <c r="L118" s="120"/>
      <c r="M118" s="120"/>
      <c r="N118" s="120"/>
    </row>
    <row r="119">
      <c r="A119" s="83">
        <v>13</v>
      </c>
      <c r="B119" s="105" t="s">
        <v>235</v>
      </c>
      <c r="C119" s="85">
        <f>C120+C121+C122+C123</f>
        <v>255</v>
      </c>
      <c r="D119" s="85">
        <f>D120+D121+D122+D123</f>
        <v>950</v>
      </c>
      <c r="E119" s="85">
        <f>E120+E121+E122+E123</f>
        <v>0</v>
      </c>
      <c r="F119" s="85">
        <f>F120+F121+F122+F123</f>
        <v>17913</v>
      </c>
      <c r="G119" s="85">
        <f>G120+G121+G122+G123</f>
        <v>0</v>
      </c>
      <c r="H119" s="85">
        <f>H120+H121+H122+H123</f>
        <v>20144</v>
      </c>
      <c r="I119" s="85">
        <f>I120+I121+I122+I123</f>
        <v>159209</v>
      </c>
      <c r="J119" s="85">
        <f>J120+J121+J122+J123</f>
        <v>2365</v>
      </c>
      <c r="K119" s="85">
        <f>K120+K121+K122+K123</f>
        <v>0</v>
      </c>
      <c r="L119" s="85">
        <f>L120+L121+L122+L123</f>
        <v>0</v>
      </c>
      <c r="M119" s="85">
        <f>M120+M121+M122+M123</f>
        <v>0</v>
      </c>
      <c r="N119" s="85">
        <f>N120+N121+N122+N123</f>
        <v>0</v>
      </c>
    </row>
    <row r="120">
      <c r="A120" s="86" t="s">
        <v>236</v>
      </c>
      <c r="B120" s="106" t="s">
        <v>89</v>
      </c>
      <c r="C120" s="88"/>
      <c r="D120" s="127"/>
      <c r="E120" s="88"/>
      <c r="F120" s="127">
        <v>16003</v>
      </c>
      <c r="G120" s="127"/>
      <c r="H120" s="127">
        <v>20124</v>
      </c>
      <c r="I120" s="127">
        <v>159134</v>
      </c>
      <c r="J120" s="127">
        <v>2365</v>
      </c>
      <c r="K120" s="133"/>
      <c r="L120" s="120"/>
      <c r="M120" s="120"/>
      <c r="N120" s="120"/>
    </row>
    <row r="121">
      <c r="A121" s="86" t="s">
        <v>237</v>
      </c>
      <c r="B121" s="106" t="s">
        <v>238</v>
      </c>
      <c r="C121" s="88"/>
      <c r="D121" s="127">
        <v>528</v>
      </c>
      <c r="E121" s="88"/>
      <c r="F121" s="127"/>
      <c r="G121" s="127"/>
      <c r="H121" s="127">
        <v>20</v>
      </c>
      <c r="I121" s="127">
        <v>75</v>
      </c>
      <c r="J121" s="127"/>
      <c r="K121" s="133"/>
      <c r="L121" s="120"/>
      <c r="M121" s="120"/>
      <c r="N121" s="120"/>
    </row>
    <row r="122" ht="25.5">
      <c r="A122" s="86" t="s">
        <v>239</v>
      </c>
      <c r="B122" s="106" t="s">
        <v>240</v>
      </c>
      <c r="C122" s="88"/>
      <c r="D122" s="127"/>
      <c r="E122" s="88"/>
      <c r="F122" s="127">
        <v>1910</v>
      </c>
      <c r="G122" s="127"/>
      <c r="H122" s="127"/>
      <c r="I122" s="127"/>
      <c r="J122" s="127"/>
      <c r="K122" s="133"/>
      <c r="L122" s="120"/>
      <c r="M122" s="120"/>
      <c r="N122" s="120"/>
    </row>
    <row r="123" ht="25.5">
      <c r="A123" s="86" t="s">
        <v>241</v>
      </c>
      <c r="B123" s="106" t="s">
        <v>242</v>
      </c>
      <c r="C123" s="88">
        <v>255</v>
      </c>
      <c r="D123" s="127">
        <v>422</v>
      </c>
      <c r="E123" s="88"/>
      <c r="F123" s="127"/>
      <c r="G123" s="127"/>
      <c r="H123" s="127"/>
      <c r="I123" s="127"/>
      <c r="J123" s="127"/>
      <c r="K123" s="133"/>
      <c r="L123" s="120"/>
      <c r="M123" s="120"/>
      <c r="N123" s="120"/>
    </row>
    <row r="124">
      <c r="A124" s="83">
        <v>14</v>
      </c>
      <c r="B124" s="105" t="s">
        <v>243</v>
      </c>
      <c r="C124" s="85">
        <f>C125+C126+C128+C129+C130+C131+C132+C133+C134</f>
        <v>1826</v>
      </c>
      <c r="D124" s="85">
        <f>D125+D126+D128+D129+D130+D131+D132+D133+D134</f>
        <v>2308</v>
      </c>
      <c r="E124" s="85">
        <f>E125+E126+E128+E129+E130+E131+E132+E133+E134</f>
        <v>0</v>
      </c>
      <c r="F124" s="85">
        <f>F125+F126+F128+F129+F130+F131+F132+F133+F134</f>
        <v>54224</v>
      </c>
      <c r="G124" s="85">
        <f>G125+G126+G128+G129+G130+G131+G132+G133+G134</f>
        <v>0</v>
      </c>
      <c r="H124" s="85">
        <f>H125+H126+H128+H129+H130+H131+H132+H133+H134</f>
        <v>10480</v>
      </c>
      <c r="I124" s="85">
        <f>I125+I126+I128+I129+I130+I131+I132+I133+I134</f>
        <v>45226</v>
      </c>
      <c r="J124" s="85">
        <f>J125+J126+J128+J129+J130+J131+J132+J133+J134</f>
        <v>18520</v>
      </c>
      <c r="K124" s="85">
        <f>K125+K126+K128+K129+K130+K131+K132+K133+K134</f>
        <v>0</v>
      </c>
      <c r="L124" s="85">
        <f>L125+L126+L128+L129+L130+L131+L132+L133+L134</f>
        <v>0</v>
      </c>
      <c r="M124" s="85">
        <f>M125+M126+M128+M129+M130+M131+M132+M133+M134</f>
        <v>0</v>
      </c>
      <c r="N124" s="85">
        <f>N125+N126+N128+N129+N130+N131+N132+N133+N134</f>
        <v>0</v>
      </c>
    </row>
    <row r="125">
      <c r="A125" s="86" t="s">
        <v>244</v>
      </c>
      <c r="B125" s="106" t="s">
        <v>89</v>
      </c>
      <c r="C125" s="88"/>
      <c r="D125" s="127"/>
      <c r="E125" s="88"/>
      <c r="F125" s="127">
        <v>37000</v>
      </c>
      <c r="G125" s="127"/>
      <c r="H125" s="127">
        <v>10330</v>
      </c>
      <c r="I125" s="127">
        <v>45126</v>
      </c>
      <c r="J125" s="127">
        <v>18520</v>
      </c>
      <c r="K125" s="133"/>
      <c r="L125" s="120"/>
      <c r="M125" s="120"/>
      <c r="N125" s="120"/>
    </row>
    <row r="126">
      <c r="A126" s="86" t="s">
        <v>245</v>
      </c>
      <c r="B126" s="106" t="s">
        <v>246</v>
      </c>
      <c r="C126" s="107">
        <v>773</v>
      </c>
      <c r="D126" s="128">
        <v>380</v>
      </c>
      <c r="E126" s="88"/>
      <c r="F126" s="127"/>
      <c r="G126" s="127"/>
      <c r="H126" s="128">
        <v>150</v>
      </c>
      <c r="I126" s="128">
        <v>100</v>
      </c>
      <c r="J126" s="127"/>
      <c r="K126" s="133"/>
      <c r="L126" s="120"/>
      <c r="M126" s="120"/>
      <c r="N126" s="120"/>
    </row>
    <row r="127">
      <c r="A127" s="86" t="s">
        <v>247</v>
      </c>
      <c r="B127" s="106" t="s">
        <v>248</v>
      </c>
      <c r="C127" s="108"/>
      <c r="D127" s="130"/>
      <c r="E127" s="88"/>
      <c r="F127" s="127"/>
      <c r="G127" s="127"/>
      <c r="H127" s="130"/>
      <c r="I127" s="130"/>
      <c r="J127" s="127"/>
      <c r="K127" s="133"/>
      <c r="L127" s="120"/>
      <c r="M127" s="120"/>
      <c r="N127" s="120"/>
    </row>
    <row r="128">
      <c r="A128" s="86" t="s">
        <v>249</v>
      </c>
      <c r="B128" s="106" t="s">
        <v>250</v>
      </c>
      <c r="C128" s="107">
        <v>370</v>
      </c>
      <c r="D128" s="128">
        <v>930</v>
      </c>
      <c r="E128" s="88"/>
      <c r="F128" s="128">
        <v>4900</v>
      </c>
      <c r="G128" s="127"/>
      <c r="H128" s="127"/>
      <c r="I128" s="127"/>
      <c r="J128" s="127"/>
      <c r="K128" s="133"/>
      <c r="L128" s="120"/>
      <c r="M128" s="120"/>
      <c r="N128" s="120"/>
    </row>
    <row r="129">
      <c r="A129" s="86" t="s">
        <v>251</v>
      </c>
      <c r="B129" s="106" t="s">
        <v>252</v>
      </c>
      <c r="C129" s="112"/>
      <c r="D129" s="131"/>
      <c r="E129" s="88"/>
      <c r="F129" s="131"/>
      <c r="G129" s="127"/>
      <c r="H129" s="127"/>
      <c r="I129" s="127"/>
      <c r="J129" s="127"/>
      <c r="K129" s="133"/>
      <c r="L129" s="120"/>
      <c r="M129" s="120"/>
      <c r="N129" s="120"/>
    </row>
    <row r="130">
      <c r="A130" s="86" t="s">
        <v>253</v>
      </c>
      <c r="B130" s="106" t="s">
        <v>254</v>
      </c>
      <c r="C130" s="108"/>
      <c r="D130" s="130"/>
      <c r="E130" s="88"/>
      <c r="F130" s="130"/>
      <c r="G130" s="127"/>
      <c r="H130" s="127"/>
      <c r="I130" s="127"/>
      <c r="J130" s="127"/>
      <c r="K130" s="133"/>
      <c r="L130" s="120"/>
      <c r="M130" s="120"/>
      <c r="N130" s="120"/>
    </row>
    <row r="131">
      <c r="A131" s="86" t="s">
        <v>255</v>
      </c>
      <c r="B131" s="106" t="s">
        <v>256</v>
      </c>
      <c r="C131" s="88"/>
      <c r="D131" s="127"/>
      <c r="E131" s="88"/>
      <c r="F131" s="127">
        <v>6006</v>
      </c>
      <c r="G131" s="127"/>
      <c r="H131" s="127"/>
      <c r="I131" s="127"/>
      <c r="J131" s="127"/>
      <c r="K131" s="133"/>
      <c r="L131" s="120"/>
      <c r="M131" s="120"/>
      <c r="N131" s="120"/>
    </row>
    <row r="132" ht="25.5">
      <c r="A132" s="86" t="s">
        <v>257</v>
      </c>
      <c r="B132" s="106" t="s">
        <v>258</v>
      </c>
      <c r="C132" s="88"/>
      <c r="D132" s="127"/>
      <c r="E132" s="88"/>
      <c r="F132" s="127">
        <v>6318</v>
      </c>
      <c r="G132" s="127"/>
      <c r="H132" s="127"/>
      <c r="I132" s="127"/>
      <c r="J132" s="127"/>
      <c r="K132" s="133"/>
      <c r="L132" s="120"/>
      <c r="M132" s="120"/>
      <c r="N132" s="120"/>
    </row>
    <row r="133">
      <c r="A133" s="86" t="s">
        <v>259</v>
      </c>
      <c r="B133" s="106" t="s">
        <v>260</v>
      </c>
      <c r="C133" s="88">
        <v>489</v>
      </c>
      <c r="D133" s="127">
        <v>719</v>
      </c>
      <c r="E133" s="88"/>
      <c r="F133" s="127"/>
      <c r="G133" s="127"/>
      <c r="H133" s="127"/>
      <c r="I133" s="127"/>
      <c r="J133" s="127"/>
      <c r="K133" s="133"/>
      <c r="L133" s="120"/>
      <c r="M133" s="120"/>
      <c r="N133" s="120"/>
    </row>
    <row r="134">
      <c r="A134" s="86" t="s">
        <v>261</v>
      </c>
      <c r="B134" s="106" t="s">
        <v>262</v>
      </c>
      <c r="C134" s="88">
        <v>194</v>
      </c>
      <c r="D134" s="127">
        <v>279</v>
      </c>
      <c r="E134" s="88"/>
      <c r="F134" s="127"/>
      <c r="G134" s="127"/>
      <c r="H134" s="127"/>
      <c r="I134" s="127"/>
      <c r="J134" s="127"/>
      <c r="K134" s="133"/>
      <c r="L134" s="120"/>
      <c r="M134" s="120"/>
      <c r="N134" s="120"/>
    </row>
    <row r="135">
      <c r="A135" s="83">
        <v>15</v>
      </c>
      <c r="B135" s="105" t="s">
        <v>263</v>
      </c>
      <c r="C135" s="85">
        <f>C136+C137</f>
        <v>14439</v>
      </c>
      <c r="D135" s="85">
        <f>D136+D137</f>
        <v>35330</v>
      </c>
      <c r="E135" s="85">
        <f>E136+E137</f>
        <v>0</v>
      </c>
      <c r="F135" s="85">
        <f>F136+F137</f>
        <v>0</v>
      </c>
      <c r="G135" s="85">
        <f>G136+G137</f>
        <v>0</v>
      </c>
      <c r="H135" s="85">
        <f>H136+H137</f>
        <v>3000</v>
      </c>
      <c r="I135" s="85">
        <f>I136+I137</f>
        <v>9000</v>
      </c>
      <c r="J135" s="85">
        <f>J136+J137</f>
        <v>0</v>
      </c>
      <c r="K135" s="85">
        <f>K136+K137</f>
        <v>0</v>
      </c>
      <c r="L135" s="85">
        <f>L136+L137</f>
        <v>0</v>
      </c>
      <c r="M135" s="85">
        <f>M136+M137</f>
        <v>0</v>
      </c>
      <c r="N135" s="85">
        <f>N136+N137</f>
        <v>0</v>
      </c>
    </row>
    <row r="136">
      <c r="A136" s="86" t="s">
        <v>264</v>
      </c>
      <c r="B136" s="106" t="s">
        <v>265</v>
      </c>
      <c r="C136" s="88">
        <v>14393</v>
      </c>
      <c r="D136" s="127">
        <v>35237</v>
      </c>
      <c r="E136" s="88"/>
      <c r="F136" s="127"/>
      <c r="G136" s="127"/>
      <c r="H136" s="127">
        <v>3000</v>
      </c>
      <c r="I136" s="127">
        <v>9000</v>
      </c>
      <c r="J136" s="127"/>
      <c r="K136" s="133"/>
      <c r="L136" s="120"/>
      <c r="M136" s="120"/>
      <c r="N136" s="120"/>
    </row>
    <row r="137">
      <c r="A137" s="86" t="s">
        <v>266</v>
      </c>
      <c r="B137" s="106" t="s">
        <v>267</v>
      </c>
      <c r="C137" s="88">
        <v>46</v>
      </c>
      <c r="D137" s="127">
        <v>93</v>
      </c>
      <c r="E137" s="88"/>
      <c r="F137" s="127"/>
      <c r="G137" s="127"/>
      <c r="H137" s="127"/>
      <c r="I137" s="127"/>
      <c r="J137" s="127"/>
      <c r="K137" s="133"/>
      <c r="L137" s="120"/>
      <c r="M137" s="120"/>
      <c r="N137" s="120"/>
    </row>
    <row r="138">
      <c r="A138" s="83">
        <v>16</v>
      </c>
      <c r="B138" s="105" t="s">
        <v>268</v>
      </c>
      <c r="C138" s="85">
        <f>C139+C140+C141+C142+C143+C144+C145+C146</f>
        <v>330</v>
      </c>
      <c r="D138" s="85">
        <f>D139+D140+D141+D142+D143+D144+D145+D146</f>
        <v>329</v>
      </c>
      <c r="E138" s="85">
        <f>E139+E140+E141+E142+E143+E144+E145+E146</f>
        <v>0</v>
      </c>
      <c r="F138" s="85">
        <f>F139+F140+F141+F142+F143+F144+F145+F146</f>
        <v>2332</v>
      </c>
      <c r="G138" s="85">
        <f>G139+G140+G141+G142+G143+G144+G145+G146</f>
        <v>0</v>
      </c>
      <c r="H138" s="85">
        <f>H139+H140+H141+H142+H143+H144+H145+H146</f>
        <v>14383</v>
      </c>
      <c r="I138" s="85">
        <f>I139+I140+I141+I142+I143+I144+I145+I146</f>
        <v>3129</v>
      </c>
      <c r="J138" s="85">
        <f>J139+J140+J141+J142+J143+J144+J145+J146</f>
        <v>39522</v>
      </c>
      <c r="K138" s="85">
        <f>K139+K140+K141+K142+K143+K144+K145+K146</f>
        <v>0</v>
      </c>
      <c r="L138" s="85">
        <f>L139+L140+L141+L142+L143+L144+L145+L146</f>
        <v>0</v>
      </c>
      <c r="M138" s="85">
        <f>M139+M140+M141+M142+M143+M144+M145+M146</f>
        <v>0</v>
      </c>
      <c r="N138" s="85">
        <f>N139+N140+N141+N142+N143+N144+N145+N146</f>
        <v>0</v>
      </c>
    </row>
    <row r="139">
      <c r="A139" s="86" t="s">
        <v>269</v>
      </c>
      <c r="B139" s="106" t="s">
        <v>89</v>
      </c>
      <c r="C139" s="88"/>
      <c r="D139" s="127"/>
      <c r="E139" s="88"/>
      <c r="F139" s="127">
        <v>2332</v>
      </c>
      <c r="G139" s="127"/>
      <c r="H139" s="127">
        <v>14383</v>
      </c>
      <c r="I139" s="127">
        <v>3129</v>
      </c>
      <c r="J139" s="127">
        <v>39522</v>
      </c>
      <c r="K139" s="133"/>
      <c r="L139" s="120"/>
      <c r="M139" s="120"/>
      <c r="N139" s="120"/>
    </row>
    <row r="140" ht="25.5">
      <c r="A140" s="86" t="s">
        <v>270</v>
      </c>
      <c r="B140" s="106" t="s">
        <v>271</v>
      </c>
      <c r="C140" s="88"/>
      <c r="D140" s="127"/>
      <c r="E140" s="88"/>
      <c r="F140" s="127"/>
      <c r="G140" s="127"/>
      <c r="H140" s="127"/>
      <c r="I140" s="127"/>
      <c r="J140" s="127"/>
      <c r="K140" s="133"/>
      <c r="L140" s="120"/>
      <c r="M140" s="120"/>
      <c r="N140" s="120"/>
    </row>
    <row r="141" ht="25.5">
      <c r="A141" s="86" t="s">
        <v>272</v>
      </c>
      <c r="B141" s="106" t="s">
        <v>273</v>
      </c>
      <c r="C141" s="88"/>
      <c r="D141" s="127"/>
      <c r="E141" s="88"/>
      <c r="F141" s="127"/>
      <c r="G141" s="127"/>
      <c r="H141" s="127"/>
      <c r="I141" s="127"/>
      <c r="J141" s="127"/>
      <c r="K141" s="133"/>
      <c r="L141" s="120"/>
      <c r="M141" s="120"/>
      <c r="N141" s="120"/>
    </row>
    <row r="142" ht="25.5">
      <c r="A142" s="86" t="s">
        <v>274</v>
      </c>
      <c r="B142" s="106" t="s">
        <v>275</v>
      </c>
      <c r="C142" s="88"/>
      <c r="D142" s="127"/>
      <c r="E142" s="88"/>
      <c r="F142" s="127"/>
      <c r="G142" s="127"/>
      <c r="H142" s="127"/>
      <c r="I142" s="127"/>
      <c r="J142" s="127"/>
      <c r="K142" s="133"/>
      <c r="L142" s="120"/>
      <c r="M142" s="120"/>
      <c r="N142" s="120"/>
    </row>
    <row r="143">
      <c r="A143" s="86" t="s">
        <v>276</v>
      </c>
      <c r="B143" s="106" t="s">
        <v>277</v>
      </c>
      <c r="C143" s="88">
        <v>330</v>
      </c>
      <c r="D143" s="127">
        <v>329</v>
      </c>
      <c r="E143" s="88"/>
      <c r="F143" s="127"/>
      <c r="G143" s="127"/>
      <c r="H143" s="127"/>
      <c r="I143" s="127"/>
      <c r="J143" s="127"/>
      <c r="K143" s="133"/>
      <c r="L143" s="120"/>
      <c r="M143" s="120"/>
      <c r="N143" s="120"/>
    </row>
    <row r="144" ht="25.5">
      <c r="A144" s="86" t="s">
        <v>279</v>
      </c>
      <c r="B144" s="106" t="s">
        <v>280</v>
      </c>
      <c r="C144" s="88"/>
      <c r="D144" s="127"/>
      <c r="E144" s="88"/>
      <c r="F144" s="127"/>
      <c r="G144" s="127"/>
      <c r="H144" s="127"/>
      <c r="I144" s="127"/>
      <c r="J144" s="127"/>
      <c r="K144" s="133"/>
      <c r="L144" s="120"/>
      <c r="M144" s="120"/>
      <c r="N144" s="120"/>
    </row>
    <row r="145" ht="25.5">
      <c r="A145" s="86" t="s">
        <v>281</v>
      </c>
      <c r="B145" s="106" t="s">
        <v>282</v>
      </c>
      <c r="C145" s="88"/>
      <c r="D145" s="127"/>
      <c r="E145" s="88"/>
      <c r="F145" s="127"/>
      <c r="G145" s="127"/>
      <c r="H145" s="127"/>
      <c r="I145" s="127"/>
      <c r="J145" s="127"/>
      <c r="K145" s="133"/>
      <c r="L145" s="120"/>
      <c r="M145" s="120"/>
      <c r="N145" s="120"/>
    </row>
    <row r="146" ht="25.5">
      <c r="A146" s="86" t="s">
        <v>283</v>
      </c>
      <c r="B146" s="106" t="s">
        <v>284</v>
      </c>
      <c r="C146" s="88"/>
      <c r="D146" s="127"/>
      <c r="E146" s="88"/>
      <c r="F146" s="127"/>
      <c r="G146" s="127"/>
      <c r="H146" s="127"/>
      <c r="I146" s="127"/>
      <c r="J146" s="127"/>
      <c r="K146" s="133"/>
      <c r="L146" s="120"/>
      <c r="M146" s="120"/>
      <c r="N146" s="120"/>
    </row>
    <row r="147">
      <c r="A147" s="83">
        <v>17</v>
      </c>
      <c r="B147" s="105" t="s">
        <v>285</v>
      </c>
      <c r="C147" s="85">
        <f>C148+C149+C150+C151+C152+C153</f>
        <v>323</v>
      </c>
      <c r="D147" s="85">
        <f>D148+D149+D150+D151+D152+D153</f>
        <v>0</v>
      </c>
      <c r="E147" s="85">
        <f>E148+E149+E150+E151+E152+E153</f>
        <v>0</v>
      </c>
      <c r="F147" s="85">
        <f>F148+F149+F150+F151+F152+F153</f>
        <v>379</v>
      </c>
      <c r="G147" s="85">
        <f>G148+G149+G150+G151+G152+G153</f>
        <v>0</v>
      </c>
      <c r="H147" s="85">
        <f>H148+H149+H150+H151+H152+H153</f>
        <v>1134</v>
      </c>
      <c r="I147" s="85">
        <f>I148+I149+I150+I151+I152+I153</f>
        <v>2563</v>
      </c>
      <c r="J147" s="85">
        <f>J148+J149+J150+J151+J152+J153</f>
        <v>1210</v>
      </c>
      <c r="K147" s="85">
        <f>K148+K149+K150+K151+K152+K153</f>
        <v>0</v>
      </c>
      <c r="L147" s="85">
        <f>L148+L149+L150+L151+L152+L153</f>
        <v>0</v>
      </c>
      <c r="M147" s="85">
        <f>M148+M149+M150+M151+M152+M153</f>
        <v>0</v>
      </c>
      <c r="N147" s="85">
        <f>N148+N149+N150+N151+N152+N153</f>
        <v>0</v>
      </c>
    </row>
    <row r="148" ht="25.5">
      <c r="A148" s="86" t="s">
        <v>286</v>
      </c>
      <c r="B148" s="106" t="s">
        <v>287</v>
      </c>
      <c r="C148" s="88"/>
      <c r="D148" s="127"/>
      <c r="E148" s="88"/>
      <c r="F148" s="127">
        <v>319</v>
      </c>
      <c r="G148" s="127"/>
      <c r="H148" s="127">
        <v>894</v>
      </c>
      <c r="I148" s="127">
        <v>2536</v>
      </c>
      <c r="J148" s="127">
        <v>1210</v>
      </c>
      <c r="K148" s="133"/>
      <c r="L148" s="120"/>
      <c r="M148" s="120"/>
      <c r="N148" s="120"/>
    </row>
    <row r="149">
      <c r="A149" s="86" t="s">
        <v>288</v>
      </c>
      <c r="B149" s="106" t="s">
        <v>289</v>
      </c>
      <c r="C149" s="88"/>
      <c r="D149" s="127"/>
      <c r="E149" s="88"/>
      <c r="F149" s="127"/>
      <c r="G149" s="127"/>
      <c r="H149" s="127">
        <v>240</v>
      </c>
      <c r="I149" s="127">
        <v>27</v>
      </c>
      <c r="J149" s="127"/>
      <c r="K149" s="133"/>
      <c r="L149" s="120"/>
      <c r="M149" s="120"/>
      <c r="N149" s="120"/>
    </row>
    <row r="150">
      <c r="A150" s="86" t="s">
        <v>290</v>
      </c>
      <c r="B150" s="106" t="s">
        <v>291</v>
      </c>
      <c r="C150" s="88"/>
      <c r="D150" s="127"/>
      <c r="E150" s="88"/>
      <c r="F150" s="127"/>
      <c r="G150" s="127"/>
      <c r="H150" s="127"/>
      <c r="I150" s="127"/>
      <c r="J150" s="127"/>
      <c r="K150" s="133"/>
      <c r="L150" s="120"/>
      <c r="M150" s="120"/>
      <c r="N150" s="120"/>
    </row>
    <row r="151" ht="25.5">
      <c r="A151" s="86" t="s">
        <v>292</v>
      </c>
      <c r="B151" s="106" t="s">
        <v>293</v>
      </c>
      <c r="C151" s="88">
        <v>183</v>
      </c>
      <c r="D151" s="127"/>
      <c r="E151" s="88"/>
      <c r="F151" s="127">
        <v>44</v>
      </c>
      <c r="G151" s="127"/>
      <c r="H151" s="127"/>
      <c r="I151" s="127"/>
      <c r="J151" s="127"/>
      <c r="K151" s="133"/>
      <c r="L151" s="120"/>
      <c r="M151" s="120"/>
      <c r="N151" s="120"/>
    </row>
    <row r="152" ht="25.5">
      <c r="A152" s="86" t="s">
        <v>294</v>
      </c>
      <c r="B152" s="106" t="s">
        <v>295</v>
      </c>
      <c r="C152" s="88">
        <v>140</v>
      </c>
      <c r="D152" s="127"/>
      <c r="E152" s="88"/>
      <c r="F152" s="127">
        <v>16</v>
      </c>
      <c r="G152" s="127"/>
      <c r="H152" s="127"/>
      <c r="I152" s="127"/>
      <c r="J152" s="127"/>
      <c r="K152" s="133"/>
      <c r="L152" s="120"/>
      <c r="M152" s="120"/>
      <c r="N152" s="120"/>
    </row>
    <row r="153">
      <c r="A153" s="86" t="s">
        <v>296</v>
      </c>
      <c r="B153" s="106" t="s">
        <v>297</v>
      </c>
      <c r="C153" s="88"/>
      <c r="D153" s="127"/>
      <c r="E153" s="88"/>
      <c r="F153" s="127"/>
      <c r="G153" s="127"/>
      <c r="H153" s="127"/>
      <c r="I153" s="127"/>
      <c r="J153" s="127"/>
      <c r="K153" s="133"/>
      <c r="L153" s="120"/>
      <c r="M153" s="120"/>
      <c r="N153" s="120"/>
    </row>
    <row r="154">
      <c r="A154" s="83">
        <v>18</v>
      </c>
      <c r="B154" s="105" t="s">
        <v>298</v>
      </c>
      <c r="C154" s="85">
        <f>C155+C156+C157</f>
        <v>47</v>
      </c>
      <c r="D154" s="85">
        <f>D155+D156+D157</f>
        <v>651</v>
      </c>
      <c r="E154" s="85">
        <f>E155+E156+E157</f>
        <v>0</v>
      </c>
      <c r="F154" s="85">
        <f>F155+F156+F157</f>
        <v>683</v>
      </c>
      <c r="G154" s="85">
        <f>G155+G156+G157</f>
        <v>0</v>
      </c>
      <c r="H154" s="85">
        <f>H155+H156+H157</f>
        <v>1932</v>
      </c>
      <c r="I154" s="85">
        <f>I155+I156+I157</f>
        <v>2903</v>
      </c>
      <c r="J154" s="85">
        <f>J155+J156+J157</f>
        <v>2302</v>
      </c>
      <c r="K154" s="85">
        <f>K155+K156+K157</f>
        <v>0</v>
      </c>
      <c r="L154" s="85">
        <f>L155+L156+L157</f>
        <v>0</v>
      </c>
      <c r="M154" s="85">
        <f>M155+M156+M157</f>
        <v>0</v>
      </c>
      <c r="N154" s="85">
        <f>N155+N156+N157</f>
        <v>0</v>
      </c>
    </row>
    <row r="155">
      <c r="A155" s="86" t="s">
        <v>299</v>
      </c>
      <c r="B155" s="106" t="s">
        <v>89</v>
      </c>
      <c r="C155" s="88"/>
      <c r="D155" s="127"/>
      <c r="E155" s="88"/>
      <c r="F155" s="127">
        <v>500</v>
      </c>
      <c r="G155" s="127"/>
      <c r="H155" s="127">
        <v>1728</v>
      </c>
      <c r="I155" s="127">
        <v>2886</v>
      </c>
      <c r="J155" s="127">
        <v>2302</v>
      </c>
      <c r="K155" s="133"/>
      <c r="L155" s="120"/>
      <c r="M155" s="120"/>
      <c r="N155" s="120"/>
    </row>
    <row r="156">
      <c r="A156" s="86" t="s">
        <v>300</v>
      </c>
      <c r="B156" s="106" t="s">
        <v>301</v>
      </c>
      <c r="C156" s="88">
        <v>35</v>
      </c>
      <c r="D156" s="127">
        <v>636</v>
      </c>
      <c r="E156" s="88"/>
      <c r="F156" s="127"/>
      <c r="G156" s="127"/>
      <c r="H156" s="127">
        <v>204</v>
      </c>
      <c r="I156" s="127">
        <v>17</v>
      </c>
      <c r="J156" s="127"/>
      <c r="K156" s="133"/>
      <c r="L156" s="120"/>
      <c r="M156" s="120"/>
      <c r="N156" s="120"/>
    </row>
    <row r="157">
      <c r="A157" s="86" t="s">
        <v>302</v>
      </c>
      <c r="B157" s="106" t="s">
        <v>303</v>
      </c>
      <c r="C157" s="88">
        <v>12</v>
      </c>
      <c r="D157" s="127">
        <v>15</v>
      </c>
      <c r="E157" s="88"/>
      <c r="F157" s="127">
        <v>183</v>
      </c>
      <c r="G157" s="127"/>
      <c r="H157" s="127"/>
      <c r="I157" s="127"/>
      <c r="J157" s="127"/>
      <c r="K157" s="133"/>
      <c r="L157" s="120"/>
      <c r="M157" s="120"/>
      <c r="N157" s="120"/>
    </row>
    <row r="158">
      <c r="A158" s="83">
        <v>19</v>
      </c>
      <c r="B158" s="105" t="s">
        <v>304</v>
      </c>
      <c r="C158" s="85">
        <f>C159+C160+C161+C162</f>
        <v>43</v>
      </c>
      <c r="D158" s="85">
        <f>D159+D160+D161+D162</f>
        <v>220</v>
      </c>
      <c r="E158" s="85">
        <f>E159+E160+E161+E162</f>
        <v>0</v>
      </c>
      <c r="F158" s="85">
        <f>F159+F160+F161+F162</f>
        <v>4179</v>
      </c>
      <c r="G158" s="85">
        <f>G159+G160+G161+G162</f>
        <v>0</v>
      </c>
      <c r="H158" s="85">
        <f>H159+H160+H161+H162</f>
        <v>3580</v>
      </c>
      <c r="I158" s="85">
        <f>I159+I160+I161+I162</f>
        <v>31879</v>
      </c>
      <c r="J158" s="85">
        <f>J159+J160+J161+J162</f>
        <v>4744</v>
      </c>
      <c r="K158" s="85">
        <f>K159+K160+K161+K162</f>
        <v>12</v>
      </c>
      <c r="L158" s="85">
        <f>L159+L160+L161+L162</f>
        <v>12</v>
      </c>
      <c r="M158" s="85">
        <f>M159+M160+M161+M162</f>
        <v>3</v>
      </c>
      <c r="N158" s="85">
        <f>N159+N160+N161+N162</f>
        <v>7</v>
      </c>
    </row>
    <row r="159">
      <c r="A159" s="86" t="s">
        <v>305</v>
      </c>
      <c r="B159" s="106" t="s">
        <v>89</v>
      </c>
      <c r="C159" s="88"/>
      <c r="D159" s="127"/>
      <c r="E159" s="88"/>
      <c r="F159" s="127">
        <v>928</v>
      </c>
      <c r="G159" s="127"/>
      <c r="H159" s="127">
        <v>3027</v>
      </c>
      <c r="I159" s="127">
        <v>31624</v>
      </c>
      <c r="J159" s="127">
        <v>4744</v>
      </c>
      <c r="K159" s="133"/>
      <c r="L159" s="120"/>
      <c r="M159" s="120"/>
      <c r="N159" s="120"/>
    </row>
    <row r="160">
      <c r="A160" s="86" t="s">
        <v>306</v>
      </c>
      <c r="B160" s="106" t="s">
        <v>307</v>
      </c>
      <c r="C160" s="88">
        <v>43</v>
      </c>
      <c r="D160" s="127">
        <v>220</v>
      </c>
      <c r="E160" s="88"/>
      <c r="F160" s="127">
        <v>1338</v>
      </c>
      <c r="G160" s="127"/>
      <c r="H160" s="127">
        <v>553</v>
      </c>
      <c r="I160" s="127">
        <v>255</v>
      </c>
      <c r="J160" s="127"/>
      <c r="K160" s="134">
        <v>12</v>
      </c>
      <c r="L160" s="132">
        <v>12</v>
      </c>
      <c r="M160" s="132">
        <v>3</v>
      </c>
      <c r="N160" s="132">
        <v>7</v>
      </c>
    </row>
    <row r="161">
      <c r="A161" s="86" t="s">
        <v>308</v>
      </c>
      <c r="B161" s="106" t="s">
        <v>309</v>
      </c>
      <c r="C161" s="88"/>
      <c r="D161" s="127"/>
      <c r="E161" s="88"/>
      <c r="F161" s="127">
        <v>1913</v>
      </c>
      <c r="G161" s="127"/>
      <c r="H161" s="127"/>
      <c r="I161" s="127"/>
      <c r="J161" s="127"/>
      <c r="K161" s="133"/>
      <c r="L161" s="120"/>
      <c r="M161" s="120"/>
      <c r="N161" s="120"/>
    </row>
    <row r="162">
      <c r="A162" s="86" t="s">
        <v>310</v>
      </c>
      <c r="B162" s="106" t="s">
        <v>205</v>
      </c>
      <c r="C162" s="88"/>
      <c r="D162" s="127"/>
      <c r="E162" s="88"/>
      <c r="F162" s="127"/>
      <c r="G162" s="127"/>
      <c r="H162" s="127"/>
      <c r="I162" s="127"/>
      <c r="J162" s="127"/>
      <c r="K162" s="133"/>
      <c r="L162" s="120"/>
      <c r="M162" s="120"/>
      <c r="N162" s="120"/>
    </row>
    <row r="163">
      <c r="A163" s="83">
        <v>20</v>
      </c>
      <c r="B163" s="105" t="s">
        <v>311</v>
      </c>
      <c r="C163" s="85">
        <f>C164+C165+C166+C167+C168+C169</f>
        <v>8</v>
      </c>
      <c r="D163" s="85">
        <f>D164+D165+D166+D167+D168+D169</f>
        <v>16</v>
      </c>
      <c r="E163" s="85">
        <f>E164+E165+E166+E167+E168+E169</f>
        <v>0</v>
      </c>
      <c r="F163" s="85">
        <f>F164+F165+F166+F167+F168+F169</f>
        <v>6258</v>
      </c>
      <c r="G163" s="85">
        <f>G164+G165+G166+G167+G168+G169</f>
        <v>0</v>
      </c>
      <c r="H163" s="85">
        <f>H164+H165+H166+H167+H168+H169</f>
        <v>12774</v>
      </c>
      <c r="I163" s="85">
        <f>I164+I165+I166+I167+I168+I169</f>
        <v>31198</v>
      </c>
      <c r="J163" s="85">
        <f>J164+J165+J166+J167+J168+J169</f>
        <v>7569</v>
      </c>
      <c r="K163" s="85">
        <f>K164+K165+K166+K167+K168+K169</f>
        <v>0</v>
      </c>
      <c r="L163" s="85">
        <f>L164+L165+L166+L167+L168+L169</f>
        <v>0</v>
      </c>
      <c r="M163" s="85">
        <f>M164+M165+M166+M167+M168+M169</f>
        <v>0</v>
      </c>
      <c r="N163" s="85">
        <f>N164+N165+N166+N167+N168+N169</f>
        <v>0</v>
      </c>
    </row>
    <row r="164">
      <c r="A164" s="86" t="s">
        <v>312</v>
      </c>
      <c r="B164" s="106" t="s">
        <v>89</v>
      </c>
      <c r="C164" s="88"/>
      <c r="D164" s="127"/>
      <c r="E164" s="88"/>
      <c r="F164" s="127">
        <v>4437</v>
      </c>
      <c r="G164" s="127"/>
      <c r="H164" s="127">
        <v>12474</v>
      </c>
      <c r="I164" s="127">
        <v>30898</v>
      </c>
      <c r="J164" s="127">
        <v>7569</v>
      </c>
      <c r="K164" s="133"/>
      <c r="L164" s="120"/>
      <c r="M164" s="120"/>
      <c r="N164" s="120"/>
    </row>
    <row r="165">
      <c r="A165" s="86" t="s">
        <v>313</v>
      </c>
      <c r="B165" s="106" t="s">
        <v>314</v>
      </c>
      <c r="C165" s="88"/>
      <c r="D165" s="127"/>
      <c r="E165" s="88"/>
      <c r="F165" s="127"/>
      <c r="G165" s="127"/>
      <c r="H165" s="127"/>
      <c r="I165" s="127"/>
      <c r="J165" s="127"/>
      <c r="K165" s="133"/>
      <c r="L165" s="120"/>
      <c r="M165" s="120"/>
      <c r="N165" s="120"/>
    </row>
    <row r="166">
      <c r="A166" s="86" t="s">
        <v>315</v>
      </c>
      <c r="B166" s="106" t="s">
        <v>528</v>
      </c>
      <c r="C166" s="88">
        <v>8</v>
      </c>
      <c r="D166" s="127"/>
      <c r="E166" s="88"/>
      <c r="F166" s="127"/>
      <c r="G166" s="127"/>
      <c r="H166" s="127"/>
      <c r="I166" s="127"/>
      <c r="J166" s="127"/>
      <c r="K166" s="133"/>
      <c r="L166" s="120"/>
      <c r="M166" s="120"/>
      <c r="N166" s="120"/>
    </row>
    <row r="167">
      <c r="A167" s="86" t="s">
        <v>317</v>
      </c>
      <c r="B167" s="106" t="s">
        <v>318</v>
      </c>
      <c r="C167" s="88"/>
      <c r="D167" s="127"/>
      <c r="E167" s="88"/>
      <c r="F167" s="127">
        <v>1821</v>
      </c>
      <c r="G167" s="127"/>
      <c r="H167" s="127"/>
      <c r="I167" s="127"/>
      <c r="J167" s="127"/>
      <c r="K167" s="133"/>
      <c r="L167" s="120"/>
      <c r="M167" s="120"/>
      <c r="N167" s="120"/>
    </row>
    <row r="168">
      <c r="A168" s="86" t="s">
        <v>319</v>
      </c>
      <c r="B168" s="106" t="s">
        <v>320</v>
      </c>
      <c r="C168" s="88"/>
      <c r="D168" s="127">
        <v>16</v>
      </c>
      <c r="E168" s="88"/>
      <c r="F168" s="127"/>
      <c r="G168" s="127"/>
      <c r="H168" s="127">
        <v>300</v>
      </c>
      <c r="I168" s="127">
        <v>300</v>
      </c>
      <c r="J168" s="127"/>
      <c r="K168" s="133"/>
      <c r="L168" s="120"/>
      <c r="M168" s="120"/>
      <c r="N168" s="120"/>
    </row>
    <row r="169">
      <c r="A169" s="86" t="s">
        <v>321</v>
      </c>
      <c r="B169" s="106" t="s">
        <v>322</v>
      </c>
      <c r="C169" s="88"/>
      <c r="D169" s="127"/>
      <c r="E169" s="88"/>
      <c r="F169" s="127"/>
      <c r="G169" s="127"/>
      <c r="H169" s="127"/>
      <c r="I169" s="127"/>
      <c r="J169" s="127"/>
      <c r="K169" s="133"/>
      <c r="L169" s="120"/>
      <c r="M169" s="120"/>
      <c r="N169" s="120"/>
    </row>
    <row r="170">
      <c r="A170" s="86" t="s">
        <v>484</v>
      </c>
      <c r="B170" s="106" t="s">
        <v>485</v>
      </c>
      <c r="C170" s="88"/>
      <c r="D170" s="127"/>
      <c r="E170" s="88"/>
      <c r="F170" s="127"/>
      <c r="G170" s="127"/>
      <c r="H170" s="127"/>
      <c r="I170" s="127"/>
      <c r="J170" s="127"/>
      <c r="K170" s="133"/>
      <c r="L170" s="120"/>
      <c r="M170" s="120"/>
      <c r="N170" s="120"/>
    </row>
    <row r="171">
      <c r="A171" s="83">
        <v>21</v>
      </c>
      <c r="B171" s="105" t="s">
        <v>325</v>
      </c>
      <c r="C171" s="85">
        <f>C172+C173</f>
        <v>0</v>
      </c>
      <c r="D171" s="85">
        <f>D172+D173</f>
        <v>0</v>
      </c>
      <c r="E171" s="85">
        <f>E172+E173</f>
        <v>0</v>
      </c>
      <c r="F171" s="85">
        <f>F172+F173</f>
        <v>10600</v>
      </c>
      <c r="G171" s="85">
        <f>G172+G173</f>
        <v>0</v>
      </c>
      <c r="H171" s="85">
        <f>H172+H173</f>
        <v>14877</v>
      </c>
      <c r="I171" s="85">
        <f>I172+I173</f>
        <v>2199</v>
      </c>
      <c r="J171" s="85">
        <f>J172+J173</f>
        <v>36009</v>
      </c>
      <c r="K171" s="85">
        <f>K172+K173</f>
        <v>0</v>
      </c>
      <c r="L171" s="85">
        <f>L172+L173</f>
        <v>0</v>
      </c>
      <c r="M171" s="85">
        <f>M172+M173</f>
        <v>0</v>
      </c>
      <c r="N171" s="85">
        <f>N172+N173</f>
        <v>0</v>
      </c>
    </row>
    <row r="172">
      <c r="A172" s="86" t="s">
        <v>326</v>
      </c>
      <c r="B172" s="106" t="s">
        <v>89</v>
      </c>
      <c r="C172" s="88"/>
      <c r="D172" s="127"/>
      <c r="E172" s="88"/>
      <c r="F172" s="127">
        <v>10600</v>
      </c>
      <c r="G172" s="127"/>
      <c r="H172" s="127">
        <v>14877</v>
      </c>
      <c r="I172" s="127">
        <v>2199</v>
      </c>
      <c r="J172" s="127">
        <v>36009</v>
      </c>
      <c r="K172" s="133"/>
      <c r="L172" s="120"/>
      <c r="M172" s="120"/>
      <c r="N172" s="120"/>
    </row>
    <row r="173">
      <c r="A173" s="86" t="s">
        <v>327</v>
      </c>
      <c r="B173" s="106" t="s">
        <v>328</v>
      </c>
      <c r="C173" s="88"/>
      <c r="D173" s="127"/>
      <c r="E173" s="88"/>
      <c r="F173" s="127"/>
      <c r="G173" s="127"/>
      <c r="H173" s="127"/>
      <c r="I173" s="127"/>
      <c r="J173" s="127"/>
      <c r="K173" s="133"/>
      <c r="L173" s="120"/>
      <c r="M173" s="120"/>
      <c r="N173" s="120"/>
    </row>
    <row r="174">
      <c r="A174" s="83">
        <v>22</v>
      </c>
      <c r="B174" s="105" t="s">
        <v>329</v>
      </c>
      <c r="C174" s="85">
        <f>C175+C176+C177+C178+C179+C180+C181</f>
        <v>109</v>
      </c>
      <c r="D174" s="85">
        <f>D175+D176+D177+D178+D179+D180+D181</f>
        <v>126</v>
      </c>
      <c r="E174" s="85">
        <f>E175+E176+E177+E178+E179+E180+E181</f>
        <v>0</v>
      </c>
      <c r="F174" s="85">
        <f>F175+F176+F177+F178+F179+F180+F181</f>
        <v>389</v>
      </c>
      <c r="G174" s="85">
        <f>G175+G176+G177+G178+G179+G180+G181</f>
        <v>0</v>
      </c>
      <c r="H174" s="85">
        <f>H175+H176+H177+H178+H179+H180+H181</f>
        <v>5402</v>
      </c>
      <c r="I174" s="85">
        <f>I175+I176+I177+I178+I179+I180+I181</f>
        <v>3789</v>
      </c>
      <c r="J174" s="85">
        <f>J175+J176+J177+J178+J179+J180+J181</f>
        <v>3733</v>
      </c>
      <c r="K174" s="85">
        <f>K175+K176+K177+K178+K179+K180+K181</f>
        <v>0</v>
      </c>
      <c r="L174" s="85">
        <f>L175+L176+L177+L178+L179+L180+L181</f>
        <v>0</v>
      </c>
      <c r="M174" s="85">
        <f>M175+M176+M177+M178+M179+M180+M181</f>
        <v>0</v>
      </c>
      <c r="N174" s="85">
        <f>N175+N176+N177+N178+N179+N180+N181</f>
        <v>0</v>
      </c>
    </row>
    <row r="175" ht="25.5">
      <c r="A175" s="86" t="s">
        <v>330</v>
      </c>
      <c r="B175" s="106" t="s">
        <v>106</v>
      </c>
      <c r="C175" s="88"/>
      <c r="D175" s="127"/>
      <c r="E175" s="88"/>
      <c r="F175" s="128">
        <v>293</v>
      </c>
      <c r="G175" s="127"/>
      <c r="H175" s="128">
        <v>282</v>
      </c>
      <c r="I175" s="128">
        <v>378</v>
      </c>
      <c r="J175" s="128">
        <v>2407</v>
      </c>
      <c r="K175" s="133"/>
      <c r="L175" s="120"/>
      <c r="M175" s="120"/>
      <c r="N175" s="120"/>
    </row>
    <row r="176" ht="25.5">
      <c r="A176" s="86" t="s">
        <v>331</v>
      </c>
      <c r="B176" s="106" t="s">
        <v>108</v>
      </c>
      <c r="C176" s="88"/>
      <c r="D176" s="127"/>
      <c r="E176" s="88"/>
      <c r="F176" s="130"/>
      <c r="G176" s="127"/>
      <c r="H176" s="130"/>
      <c r="I176" s="130"/>
      <c r="J176" s="130"/>
      <c r="K176" s="133"/>
      <c r="L176" s="120"/>
      <c r="M176" s="120"/>
      <c r="N176" s="120"/>
    </row>
    <row r="177">
      <c r="A177" s="86" t="s">
        <v>332</v>
      </c>
      <c r="B177" s="106" t="s">
        <v>333</v>
      </c>
      <c r="C177" s="88"/>
      <c r="D177" s="127"/>
      <c r="E177" s="88"/>
      <c r="F177" s="127"/>
      <c r="G177" s="127"/>
      <c r="H177" s="127"/>
      <c r="I177" s="127"/>
      <c r="J177" s="127"/>
      <c r="K177" s="133"/>
      <c r="L177" s="120"/>
      <c r="M177" s="120"/>
      <c r="N177" s="120"/>
    </row>
    <row r="178">
      <c r="A178" s="86" t="s">
        <v>334</v>
      </c>
      <c r="B178" s="106" t="s">
        <v>137</v>
      </c>
      <c r="C178" s="88">
        <v>46</v>
      </c>
      <c r="D178" s="127">
        <v>66</v>
      </c>
      <c r="E178" s="88"/>
      <c r="F178" s="127"/>
      <c r="G178" s="127"/>
      <c r="H178" s="127">
        <v>4820</v>
      </c>
      <c r="I178" s="127">
        <v>3111</v>
      </c>
      <c r="J178" s="127">
        <v>1326</v>
      </c>
      <c r="K178" s="133"/>
      <c r="L178" s="120"/>
      <c r="M178" s="120"/>
      <c r="N178" s="120"/>
    </row>
    <row r="179">
      <c r="A179" s="86" t="s">
        <v>486</v>
      </c>
      <c r="B179" s="106" t="s">
        <v>487</v>
      </c>
      <c r="C179" s="88"/>
      <c r="D179" s="127"/>
      <c r="E179" s="88"/>
      <c r="F179" s="127">
        <v>96</v>
      </c>
      <c r="G179" s="127"/>
      <c r="H179" s="127"/>
      <c r="I179" s="127"/>
      <c r="J179" s="127"/>
      <c r="K179" s="133"/>
      <c r="L179" s="120"/>
      <c r="M179" s="120"/>
      <c r="N179" s="120"/>
    </row>
    <row r="180">
      <c r="A180" s="86" t="s">
        <v>488</v>
      </c>
      <c r="B180" s="106" t="s">
        <v>338</v>
      </c>
      <c r="C180" s="88">
        <v>63</v>
      </c>
      <c r="D180" s="127">
        <v>60</v>
      </c>
      <c r="E180" s="88"/>
      <c r="F180" s="127"/>
      <c r="G180" s="127"/>
      <c r="H180" s="127">
        <v>300</v>
      </c>
      <c r="I180" s="127">
        <v>300</v>
      </c>
      <c r="J180" s="127"/>
      <c r="K180" s="133"/>
      <c r="L180" s="120"/>
      <c r="M180" s="120"/>
      <c r="N180" s="120"/>
    </row>
    <row r="181">
      <c r="A181" s="86" t="s">
        <v>489</v>
      </c>
      <c r="B181" s="106" t="s">
        <v>340</v>
      </c>
      <c r="C181" s="88"/>
      <c r="D181" s="127"/>
      <c r="E181" s="88"/>
      <c r="F181" s="127"/>
      <c r="G181" s="127"/>
      <c r="H181" s="127"/>
      <c r="I181" s="127"/>
      <c r="J181" s="127"/>
      <c r="K181" s="133"/>
      <c r="L181" s="120"/>
      <c r="M181" s="120"/>
      <c r="N181" s="120"/>
    </row>
    <row r="182">
      <c r="A182" s="83">
        <v>23</v>
      </c>
      <c r="B182" s="105" t="s">
        <v>341</v>
      </c>
      <c r="C182" s="85">
        <f>C183</f>
        <v>1745</v>
      </c>
      <c r="D182" s="85">
        <f>D183</f>
        <v>764</v>
      </c>
      <c r="E182" s="85">
        <f>E183</f>
        <v>0</v>
      </c>
      <c r="F182" s="85">
        <f>F183</f>
        <v>0</v>
      </c>
      <c r="G182" s="85">
        <f>G183</f>
        <v>0</v>
      </c>
      <c r="H182" s="85">
        <f>H183</f>
        <v>0</v>
      </c>
      <c r="I182" s="85">
        <f>I183</f>
        <v>0</v>
      </c>
      <c r="J182" s="85">
        <f>J183</f>
        <v>0</v>
      </c>
      <c r="K182" s="85">
        <f>K183</f>
        <v>0</v>
      </c>
      <c r="L182" s="85">
        <f>L183</f>
        <v>0</v>
      </c>
      <c r="M182" s="85">
        <f>M183</f>
        <v>0</v>
      </c>
      <c r="N182" s="85">
        <f>N183</f>
        <v>0</v>
      </c>
    </row>
    <row r="183">
      <c r="A183" s="86" t="s">
        <v>342</v>
      </c>
      <c r="B183" s="106" t="s">
        <v>343</v>
      </c>
      <c r="C183" s="88">
        <v>1745</v>
      </c>
      <c r="D183" s="127">
        <v>764</v>
      </c>
      <c r="E183" s="88"/>
      <c r="F183" s="127"/>
      <c r="G183" s="127"/>
      <c r="H183" s="127"/>
      <c r="I183" s="127"/>
      <c r="J183" s="127"/>
      <c r="K183" s="133"/>
      <c r="L183" s="120"/>
      <c r="M183" s="120"/>
      <c r="N183" s="120"/>
    </row>
    <row r="184">
      <c r="A184" s="83">
        <v>24</v>
      </c>
      <c r="B184" s="105" t="s">
        <v>344</v>
      </c>
      <c r="C184" s="85">
        <f>C185+C186+C187+C189+C191+C192</f>
        <v>730</v>
      </c>
      <c r="D184" s="85">
        <f>D185+D186+D187+D189+D191+D192</f>
        <v>307</v>
      </c>
      <c r="E184" s="85">
        <f>E185+E186+E187+E189+E191+E192</f>
        <v>0</v>
      </c>
      <c r="F184" s="85">
        <f>F185+F186+F187+F189+F191+F192</f>
        <v>294</v>
      </c>
      <c r="G184" s="85">
        <f>G185+G186+G187+G189+G191+G192</f>
        <v>0</v>
      </c>
      <c r="H184" s="85">
        <f>H185+H186+H187+H189+H191+H192</f>
        <v>245</v>
      </c>
      <c r="I184" s="85">
        <f>I185+I186+I187+I189+I191+I192</f>
        <v>584</v>
      </c>
      <c r="J184" s="85">
        <f>J185+J186+J187+J189+J191+J192</f>
        <v>440</v>
      </c>
      <c r="K184" s="85">
        <f>K185+K186+K187+K189+K191+K192</f>
        <v>0</v>
      </c>
      <c r="L184" s="85">
        <f>L185+L186+L187+L189+L191+L192</f>
        <v>0</v>
      </c>
      <c r="M184" s="85">
        <f>M185+M186+M187+M189+M191+M192</f>
        <v>0</v>
      </c>
      <c r="N184" s="85">
        <f>N185+N186+N187+N189+N191+N192</f>
        <v>0</v>
      </c>
    </row>
    <row r="185">
      <c r="A185" s="86" t="s">
        <v>345</v>
      </c>
      <c r="B185" s="106" t="s">
        <v>89</v>
      </c>
      <c r="C185" s="88"/>
      <c r="D185" s="127"/>
      <c r="E185" s="88"/>
      <c r="F185" s="127">
        <v>294</v>
      </c>
      <c r="G185" s="127"/>
      <c r="H185" s="127">
        <v>245</v>
      </c>
      <c r="I185" s="127">
        <v>584</v>
      </c>
      <c r="J185" s="127">
        <v>440</v>
      </c>
      <c r="K185" s="133"/>
      <c r="L185" s="120"/>
      <c r="M185" s="120"/>
      <c r="N185" s="120"/>
    </row>
    <row r="186">
      <c r="A186" s="86" t="s">
        <v>346</v>
      </c>
      <c r="B186" s="106" t="s">
        <v>347</v>
      </c>
      <c r="C186" s="88"/>
      <c r="D186" s="127"/>
      <c r="E186" s="88"/>
      <c r="F186" s="127"/>
      <c r="G186" s="127"/>
      <c r="H186" s="127"/>
      <c r="I186" s="127"/>
      <c r="J186" s="127"/>
      <c r="K186" s="133"/>
      <c r="L186" s="120"/>
      <c r="M186" s="120"/>
      <c r="N186" s="120"/>
    </row>
    <row r="187">
      <c r="A187" s="86" t="s">
        <v>348</v>
      </c>
      <c r="B187" s="106" t="s">
        <v>349</v>
      </c>
      <c r="C187" s="107">
        <v>90</v>
      </c>
      <c r="D187" s="128">
        <v>37</v>
      </c>
      <c r="E187" s="88"/>
      <c r="F187" s="128"/>
      <c r="G187" s="127"/>
      <c r="H187" s="127"/>
      <c r="I187" s="127"/>
      <c r="J187" s="127"/>
      <c r="K187" s="133"/>
      <c r="L187" s="120"/>
      <c r="M187" s="120"/>
      <c r="N187" s="120"/>
    </row>
    <row r="188">
      <c r="A188" s="86" t="s">
        <v>350</v>
      </c>
      <c r="B188" s="106" t="s">
        <v>351</v>
      </c>
      <c r="C188" s="108"/>
      <c r="D188" s="130"/>
      <c r="E188" s="88"/>
      <c r="F188" s="130"/>
      <c r="G188" s="127"/>
      <c r="H188" s="127"/>
      <c r="I188" s="127"/>
      <c r="J188" s="127"/>
      <c r="K188" s="133"/>
      <c r="L188" s="120"/>
      <c r="M188" s="120"/>
      <c r="N188" s="120"/>
    </row>
    <row r="189">
      <c r="A189" s="86" t="s">
        <v>352</v>
      </c>
      <c r="B189" s="106" t="s">
        <v>353</v>
      </c>
      <c r="C189" s="107">
        <v>640</v>
      </c>
      <c r="D189" s="128">
        <v>270</v>
      </c>
      <c r="E189" s="88"/>
      <c r="F189" s="128"/>
      <c r="G189" s="127"/>
      <c r="H189" s="127"/>
      <c r="I189" s="127"/>
      <c r="J189" s="127"/>
      <c r="K189" s="133"/>
      <c r="L189" s="120"/>
      <c r="M189" s="120"/>
      <c r="N189" s="120"/>
    </row>
    <row r="190">
      <c r="A190" s="86" t="s">
        <v>354</v>
      </c>
      <c r="B190" s="106" t="s">
        <v>355</v>
      </c>
      <c r="C190" s="108"/>
      <c r="D190" s="130"/>
      <c r="E190" s="88"/>
      <c r="F190" s="130"/>
      <c r="G190" s="127"/>
      <c r="H190" s="127"/>
      <c r="I190" s="127"/>
      <c r="J190" s="127"/>
      <c r="K190" s="133"/>
      <c r="L190" s="120"/>
      <c r="M190" s="120"/>
      <c r="N190" s="120"/>
    </row>
    <row r="191">
      <c r="A191" s="86" t="s">
        <v>356</v>
      </c>
      <c r="B191" s="106" t="s">
        <v>357</v>
      </c>
      <c r="C191" s="88"/>
      <c r="D191" s="127"/>
      <c r="E191" s="88"/>
      <c r="F191" s="127"/>
      <c r="G191" s="127"/>
      <c r="H191" s="127"/>
      <c r="I191" s="127"/>
      <c r="J191" s="127"/>
      <c r="K191" s="133"/>
      <c r="L191" s="120"/>
      <c r="M191" s="120"/>
      <c r="N191" s="120"/>
    </row>
    <row r="192">
      <c r="A192" s="86" t="s">
        <v>358</v>
      </c>
      <c r="B192" s="106" t="s">
        <v>359</v>
      </c>
      <c r="C192" s="88"/>
      <c r="D192" s="127"/>
      <c r="E192" s="88"/>
      <c r="F192" s="127"/>
      <c r="G192" s="127"/>
      <c r="H192" s="127"/>
      <c r="I192" s="127"/>
      <c r="J192" s="127"/>
      <c r="K192" s="133"/>
      <c r="L192" s="120"/>
      <c r="M192" s="120"/>
      <c r="N192" s="120"/>
    </row>
    <row r="193">
      <c r="A193" s="83">
        <v>25</v>
      </c>
      <c r="B193" s="105" t="s">
        <v>360</v>
      </c>
      <c r="C193" s="85">
        <f>C194+C195+C196+C197+C198+C199+C200+C201</f>
        <v>696</v>
      </c>
      <c r="D193" s="85">
        <f>D194+D195+D196+D197+D198+D199+D200+D201</f>
        <v>414</v>
      </c>
      <c r="E193" s="85">
        <f>E194+E195+E196+E197+E198+E199+E200+E201</f>
        <v>131</v>
      </c>
      <c r="F193" s="85">
        <f>F194+F195+F196+F197+F198+F199+F200+F201</f>
        <v>14164</v>
      </c>
      <c r="G193" s="85">
        <f>G194+G195+G196+G197+G198+G199+G200+G201</f>
        <v>0</v>
      </c>
      <c r="H193" s="85">
        <f>H194+H195+H196+H197+H198+H199+H200+H201</f>
        <v>8048</v>
      </c>
      <c r="I193" s="85">
        <f>I194+I195+I196+I197+I198+I199+I200+I201</f>
        <v>20113</v>
      </c>
      <c r="J193" s="85">
        <f>J194+J195+J196+J197+J198+J199+J200+J201</f>
        <v>20482</v>
      </c>
      <c r="K193" s="85">
        <f>K194+K195+K196+K197+K198+K199+K200+K201</f>
        <v>0</v>
      </c>
      <c r="L193" s="85">
        <f>L194+L195+L196+L197+L198+L199+L200+L201</f>
        <v>0</v>
      </c>
      <c r="M193" s="85">
        <f>M194+M195+M196+M197+M198+M199+M200+M201</f>
        <v>0</v>
      </c>
      <c r="N193" s="85">
        <f>N194+N195+N196+N197+N198+N199+N200+N201</f>
        <v>0</v>
      </c>
    </row>
    <row r="194">
      <c r="A194" s="86" t="s">
        <v>361</v>
      </c>
      <c r="B194" s="106" t="s">
        <v>89</v>
      </c>
      <c r="C194" s="88"/>
      <c r="D194" s="127"/>
      <c r="E194" s="88"/>
      <c r="F194" s="127">
        <v>7830</v>
      </c>
      <c r="G194" s="127"/>
      <c r="H194" s="127">
        <v>8013</v>
      </c>
      <c r="I194" s="127">
        <v>20090</v>
      </c>
      <c r="J194" s="127">
        <v>20482</v>
      </c>
      <c r="K194" s="133"/>
      <c r="L194" s="120"/>
      <c r="M194" s="120"/>
      <c r="N194" s="120"/>
    </row>
    <row r="195">
      <c r="A195" s="86" t="s">
        <v>362</v>
      </c>
      <c r="B195" s="106" t="s">
        <v>363</v>
      </c>
      <c r="C195" s="88"/>
      <c r="D195" s="127"/>
      <c r="E195" s="88"/>
      <c r="F195" s="127">
        <v>1064</v>
      </c>
      <c r="G195" s="127"/>
      <c r="H195" s="127"/>
      <c r="I195" s="127"/>
      <c r="J195" s="127"/>
      <c r="K195" s="133"/>
      <c r="L195" s="120"/>
      <c r="M195" s="120"/>
      <c r="N195" s="120"/>
    </row>
    <row r="196" ht="25.5">
      <c r="A196" s="86" t="s">
        <v>364</v>
      </c>
      <c r="B196" s="106" t="s">
        <v>365</v>
      </c>
      <c r="C196" s="88">
        <v>30</v>
      </c>
      <c r="D196" s="127">
        <v>45</v>
      </c>
      <c r="E196" s="88"/>
      <c r="F196" s="127"/>
      <c r="G196" s="127"/>
      <c r="H196" s="127"/>
      <c r="I196" s="127"/>
      <c r="J196" s="127"/>
      <c r="K196" s="133"/>
      <c r="L196" s="120"/>
      <c r="M196" s="120"/>
      <c r="N196" s="120"/>
    </row>
    <row r="197">
      <c r="A197" s="86" t="s">
        <v>366</v>
      </c>
      <c r="B197" s="106" t="s">
        <v>367</v>
      </c>
      <c r="C197" s="88">
        <v>183</v>
      </c>
      <c r="D197" s="127"/>
      <c r="E197" s="88"/>
      <c r="F197" s="127">
        <v>55</v>
      </c>
      <c r="G197" s="127"/>
      <c r="H197" s="127"/>
      <c r="I197" s="127"/>
      <c r="J197" s="127"/>
      <c r="K197" s="133"/>
      <c r="L197" s="120"/>
      <c r="M197" s="120"/>
      <c r="N197" s="120"/>
    </row>
    <row r="198">
      <c r="A198" s="86" t="s">
        <v>368</v>
      </c>
      <c r="B198" s="106" t="s">
        <v>369</v>
      </c>
      <c r="C198" s="88"/>
      <c r="D198" s="127"/>
      <c r="E198" s="88"/>
      <c r="F198" s="127">
        <v>5199</v>
      </c>
      <c r="G198" s="127"/>
      <c r="H198" s="127"/>
      <c r="I198" s="127"/>
      <c r="J198" s="127"/>
      <c r="K198" s="133"/>
      <c r="L198" s="120"/>
      <c r="M198" s="120"/>
      <c r="N198" s="120"/>
    </row>
    <row r="199">
      <c r="A199" s="86" t="s">
        <v>370</v>
      </c>
      <c r="B199" s="106" t="s">
        <v>371</v>
      </c>
      <c r="C199" s="88">
        <v>343</v>
      </c>
      <c r="D199" s="127">
        <v>322</v>
      </c>
      <c r="E199" s="88">
        <v>131</v>
      </c>
      <c r="F199" s="127"/>
      <c r="G199" s="127"/>
      <c r="H199" s="127">
        <v>35</v>
      </c>
      <c r="I199" s="127">
        <v>23</v>
      </c>
      <c r="J199" s="127"/>
      <c r="K199" s="133"/>
      <c r="L199" s="120"/>
      <c r="M199" s="120"/>
      <c r="N199" s="120"/>
    </row>
    <row r="200">
      <c r="A200" s="86" t="s">
        <v>372</v>
      </c>
      <c r="B200" s="106" t="s">
        <v>373</v>
      </c>
      <c r="C200" s="88">
        <v>140</v>
      </c>
      <c r="D200" s="127"/>
      <c r="E200" s="88"/>
      <c r="F200" s="127">
        <v>16</v>
      </c>
      <c r="G200" s="127"/>
      <c r="H200" s="127"/>
      <c r="I200" s="127"/>
      <c r="J200" s="127"/>
      <c r="K200" s="133"/>
      <c r="L200" s="120"/>
      <c r="M200" s="120"/>
      <c r="N200" s="120"/>
    </row>
    <row r="201">
      <c r="A201" s="86" t="s">
        <v>374</v>
      </c>
      <c r="B201" s="106" t="s">
        <v>375</v>
      </c>
      <c r="C201" s="88"/>
      <c r="D201" s="127">
        <v>47</v>
      </c>
      <c r="E201" s="88"/>
      <c r="F201" s="127"/>
      <c r="G201" s="127"/>
      <c r="H201" s="127"/>
      <c r="I201" s="127"/>
      <c r="J201" s="127"/>
      <c r="K201" s="133"/>
      <c r="L201" s="120"/>
      <c r="M201" s="120"/>
      <c r="N201" s="120"/>
    </row>
    <row r="202">
      <c r="A202" s="83">
        <v>26</v>
      </c>
      <c r="B202" s="105" t="s">
        <v>376</v>
      </c>
      <c r="C202" s="85">
        <f>C203+C204+C205+C206+C207+C208+C209</f>
        <v>3066</v>
      </c>
      <c r="D202" s="85">
        <f>D203+D204+D205+D206+D207+D208+D209</f>
        <v>2025</v>
      </c>
      <c r="E202" s="85">
        <f>E203+E204+E205+E206+E207+E208+E209</f>
        <v>0</v>
      </c>
      <c r="F202" s="85">
        <f>F203+F204+F205+F206+F207+F208+F209</f>
        <v>20182</v>
      </c>
      <c r="G202" s="85">
        <f>G203+G204+G205+G206+G207+G208+G209</f>
        <v>0</v>
      </c>
      <c r="H202" s="85">
        <f>H203+H204+H205+H206+H207+H208+H209</f>
        <v>3116</v>
      </c>
      <c r="I202" s="85">
        <f>I203+I204+I205+I206+I207+I208+I209</f>
        <v>18213</v>
      </c>
      <c r="J202" s="85">
        <f>J203+J204+J205+J206+J207+J208+J209</f>
        <v>1635</v>
      </c>
      <c r="K202" s="85">
        <f>K203+K204+K205+K206+K207+K208+K209</f>
        <v>0</v>
      </c>
      <c r="L202" s="85">
        <f>L203+L204+L205+L206+L207+L208+L209</f>
        <v>0</v>
      </c>
      <c r="M202" s="85">
        <f>M203+M204+M205+M206+M207+M208+M209</f>
        <v>0</v>
      </c>
      <c r="N202" s="85">
        <f>N203+N204+N205+N206+N207+N208+N209</f>
        <v>0</v>
      </c>
    </row>
    <row r="203">
      <c r="A203" s="86" t="s">
        <v>377</v>
      </c>
      <c r="B203" s="106" t="s">
        <v>378</v>
      </c>
      <c r="C203" s="88"/>
      <c r="D203" s="127"/>
      <c r="E203" s="88"/>
      <c r="F203" s="128">
        <v>19422</v>
      </c>
      <c r="G203" s="127"/>
      <c r="H203" s="128">
        <v>3001</v>
      </c>
      <c r="I203" s="128">
        <v>18138</v>
      </c>
      <c r="J203" s="128">
        <v>1635</v>
      </c>
      <c r="K203" s="133"/>
      <c r="L203" s="120"/>
      <c r="M203" s="120"/>
      <c r="N203" s="120"/>
    </row>
    <row r="204">
      <c r="A204" s="86" t="s">
        <v>379</v>
      </c>
      <c r="B204" s="106" t="s">
        <v>380</v>
      </c>
      <c r="C204" s="88"/>
      <c r="D204" s="127"/>
      <c r="E204" s="88"/>
      <c r="F204" s="130"/>
      <c r="G204" s="127"/>
      <c r="H204" s="130"/>
      <c r="I204" s="130"/>
      <c r="J204" s="130"/>
      <c r="K204" s="133"/>
      <c r="L204" s="120"/>
      <c r="M204" s="120"/>
      <c r="N204" s="120"/>
    </row>
    <row r="205" ht="25.5">
      <c r="A205" s="86" t="s">
        <v>381</v>
      </c>
      <c r="B205" s="106" t="s">
        <v>382</v>
      </c>
      <c r="C205" s="107">
        <v>98</v>
      </c>
      <c r="D205" s="128">
        <v>83</v>
      </c>
      <c r="E205" s="88"/>
      <c r="F205" s="128"/>
      <c r="G205" s="127"/>
      <c r="H205" s="127"/>
      <c r="I205" s="127"/>
      <c r="J205" s="127"/>
      <c r="K205" s="133"/>
      <c r="L205" s="120"/>
      <c r="M205" s="120"/>
      <c r="N205" s="120"/>
    </row>
    <row r="206">
      <c r="A206" s="86" t="s">
        <v>383</v>
      </c>
      <c r="B206" s="106" t="s">
        <v>384</v>
      </c>
      <c r="C206" s="113">
        <v>363</v>
      </c>
      <c r="D206" s="135">
        <v>239</v>
      </c>
      <c r="E206" s="136"/>
      <c r="F206" s="135">
        <v>760</v>
      </c>
      <c r="G206" s="137"/>
      <c r="H206" s="127"/>
      <c r="I206" s="127"/>
      <c r="J206" s="127"/>
      <c r="K206" s="133"/>
      <c r="L206" s="120"/>
      <c r="M206" s="120"/>
      <c r="N206" s="120"/>
    </row>
    <row r="207">
      <c r="A207" s="86" t="s">
        <v>385</v>
      </c>
      <c r="B207" s="106" t="s">
        <v>386</v>
      </c>
      <c r="C207" s="108"/>
      <c r="D207" s="130"/>
      <c r="E207" s="88"/>
      <c r="F207" s="138"/>
      <c r="G207" s="127"/>
      <c r="H207" s="127"/>
      <c r="I207" s="127"/>
      <c r="J207" s="127"/>
      <c r="K207" s="133"/>
      <c r="L207" s="120"/>
      <c r="M207" s="120"/>
      <c r="N207" s="120"/>
    </row>
    <row r="208">
      <c r="A208" s="86" t="s">
        <v>387</v>
      </c>
      <c r="B208" s="106" t="s">
        <v>388</v>
      </c>
      <c r="C208" s="88">
        <v>2020</v>
      </c>
      <c r="D208" s="127">
        <v>1523</v>
      </c>
      <c r="E208" s="88"/>
      <c r="F208" s="127"/>
      <c r="G208" s="127"/>
      <c r="H208" s="127">
        <v>115</v>
      </c>
      <c r="I208" s="127">
        <v>75</v>
      </c>
      <c r="J208" s="127"/>
      <c r="K208" s="133"/>
      <c r="L208" s="120"/>
      <c r="M208" s="120"/>
      <c r="N208" s="120"/>
    </row>
    <row r="209">
      <c r="A209" s="86" t="s">
        <v>389</v>
      </c>
      <c r="B209" s="106" t="s">
        <v>390</v>
      </c>
      <c r="C209" s="88">
        <v>585</v>
      </c>
      <c r="D209" s="127">
        <v>180</v>
      </c>
      <c r="E209" s="88"/>
      <c r="F209" s="127"/>
      <c r="G209" s="127"/>
      <c r="H209" s="127"/>
      <c r="I209" s="127"/>
      <c r="J209" s="127"/>
      <c r="K209" s="133"/>
      <c r="L209" s="120"/>
      <c r="M209" s="120"/>
      <c r="N209" s="120"/>
    </row>
    <row r="210">
      <c r="A210" s="83">
        <v>27</v>
      </c>
      <c r="B210" s="105" t="s">
        <v>391</v>
      </c>
      <c r="C210" s="85">
        <f>C211+C212+C213+C214+C215+C217+C218+C219</f>
        <v>22326</v>
      </c>
      <c r="D210" s="85">
        <f>D211+D212+D213+D214+D215+D217+D218+D219</f>
        <v>8385</v>
      </c>
      <c r="E210" s="85">
        <f>E211+E212+E213+E214+E215+E217+E218+E219</f>
        <v>0</v>
      </c>
      <c r="F210" s="85">
        <f>F211+F212+F213+F214+F215+F217+F218+F219</f>
        <v>88216</v>
      </c>
      <c r="G210" s="85">
        <f>G211+G212+G213+G214+G215+G217+G218+G219</f>
        <v>0</v>
      </c>
      <c r="H210" s="85">
        <f>H211+H212+H213+H214+H215+H217+H218+H219</f>
        <v>6395</v>
      </c>
      <c r="I210" s="85">
        <f>I211+I212+I213+I214+I215+I217+I218+I219</f>
        <v>35218</v>
      </c>
      <c r="J210" s="85">
        <f>J211+J212+J213+J214+J215+J217+J218+J219</f>
        <v>2969</v>
      </c>
      <c r="K210" s="85">
        <f>K211+K212+K213+K214+K215+K217+K218+K219</f>
        <v>0</v>
      </c>
      <c r="L210" s="85">
        <f>L211+L212+L213+L214+L215+L217+L218+L219</f>
        <v>0</v>
      </c>
      <c r="M210" s="85">
        <f>M211+M212+M213+M214+M215+M217+M218+M219</f>
        <v>0</v>
      </c>
      <c r="N210" s="85">
        <f>N211+N212+N213+N214+N215+N217+N218+N219</f>
        <v>0</v>
      </c>
    </row>
    <row r="211" ht="25.5">
      <c r="A211" s="86" t="s">
        <v>392</v>
      </c>
      <c r="B211" s="106" t="s">
        <v>393</v>
      </c>
      <c r="C211" s="88"/>
      <c r="D211" s="127"/>
      <c r="E211" s="88"/>
      <c r="F211" s="128">
        <v>32098</v>
      </c>
      <c r="G211" s="127"/>
      <c r="H211" s="128">
        <v>6215</v>
      </c>
      <c r="I211" s="128">
        <v>35140</v>
      </c>
      <c r="J211" s="128">
        <v>2969</v>
      </c>
      <c r="K211" s="133"/>
      <c r="L211" s="120"/>
      <c r="M211" s="120"/>
      <c r="N211" s="120"/>
    </row>
    <row r="212" ht="25.5">
      <c r="A212" s="86" t="s">
        <v>394</v>
      </c>
      <c r="B212" s="106" t="s">
        <v>395</v>
      </c>
      <c r="C212" s="88"/>
      <c r="D212" s="127"/>
      <c r="E212" s="88"/>
      <c r="F212" s="130"/>
      <c r="G212" s="127"/>
      <c r="H212" s="130"/>
      <c r="I212" s="130"/>
      <c r="J212" s="130"/>
      <c r="K212" s="133"/>
      <c r="L212" s="120"/>
      <c r="M212" s="120"/>
      <c r="N212" s="120"/>
    </row>
    <row r="213">
      <c r="A213" s="86" t="s">
        <v>396</v>
      </c>
      <c r="B213" s="106" t="s">
        <v>159</v>
      </c>
      <c r="C213" s="88">
        <v>128</v>
      </c>
      <c r="D213" s="127">
        <v>171</v>
      </c>
      <c r="E213" s="88"/>
      <c r="F213" s="127">
        <v>2936</v>
      </c>
      <c r="G213" s="127"/>
      <c r="H213" s="127"/>
      <c r="I213" s="127"/>
      <c r="J213" s="127"/>
      <c r="K213" s="133"/>
      <c r="L213" s="120"/>
      <c r="M213" s="120"/>
      <c r="N213" s="120"/>
    </row>
    <row r="214" ht="25.5">
      <c r="A214" s="86" t="s">
        <v>397</v>
      </c>
      <c r="B214" s="106" t="s">
        <v>398</v>
      </c>
      <c r="C214" s="88">
        <v>192</v>
      </c>
      <c r="D214" s="127">
        <v>212</v>
      </c>
      <c r="E214" s="88"/>
      <c r="F214" s="127">
        <v>4106</v>
      </c>
      <c r="G214" s="127"/>
      <c r="H214" s="127"/>
      <c r="I214" s="127"/>
      <c r="J214" s="127"/>
      <c r="K214" s="133"/>
      <c r="L214" s="120"/>
      <c r="M214" s="120"/>
      <c r="N214" s="120"/>
    </row>
    <row r="215">
      <c r="A215" s="86" t="s">
        <v>399</v>
      </c>
      <c r="B215" s="106" t="s">
        <v>400</v>
      </c>
      <c r="C215" s="107">
        <v>22006</v>
      </c>
      <c r="D215" s="128">
        <v>8002</v>
      </c>
      <c r="E215" s="88"/>
      <c r="F215" s="127"/>
      <c r="G215" s="127"/>
      <c r="H215" s="128">
        <v>180</v>
      </c>
      <c r="I215" s="128">
        <v>78</v>
      </c>
      <c r="J215" s="127"/>
      <c r="K215" s="133"/>
      <c r="L215" s="120"/>
      <c r="M215" s="120"/>
      <c r="N215" s="120"/>
    </row>
    <row r="216">
      <c r="A216" s="86" t="s">
        <v>401</v>
      </c>
      <c r="B216" s="106" t="s">
        <v>402</v>
      </c>
      <c r="C216" s="108"/>
      <c r="D216" s="130"/>
      <c r="E216" s="88"/>
      <c r="F216" s="127"/>
      <c r="G216" s="127"/>
      <c r="H216" s="130"/>
      <c r="I216" s="130"/>
      <c r="J216" s="127"/>
      <c r="K216" s="133"/>
      <c r="L216" s="120"/>
      <c r="M216" s="120"/>
      <c r="N216" s="120"/>
    </row>
    <row r="217">
      <c r="A217" s="86" t="s">
        <v>403</v>
      </c>
      <c r="B217" s="106" t="s">
        <v>404</v>
      </c>
      <c r="C217" s="88"/>
      <c r="D217" s="127"/>
      <c r="E217" s="88"/>
      <c r="F217" s="127">
        <v>5583</v>
      </c>
      <c r="G217" s="127"/>
      <c r="H217" s="127"/>
      <c r="I217" s="127"/>
      <c r="J217" s="127"/>
      <c r="K217" s="133"/>
      <c r="L217" s="120"/>
      <c r="M217" s="120"/>
      <c r="N217" s="120"/>
    </row>
    <row r="218">
      <c r="A218" s="86" t="s">
        <v>405</v>
      </c>
      <c r="B218" s="106" t="s">
        <v>406</v>
      </c>
      <c r="C218" s="88"/>
      <c r="D218" s="127"/>
      <c r="E218" s="88"/>
      <c r="F218" s="127">
        <v>42742</v>
      </c>
      <c r="G218" s="127"/>
      <c r="H218" s="127"/>
      <c r="I218" s="127"/>
      <c r="J218" s="127"/>
      <c r="K218" s="133"/>
      <c r="L218" s="120"/>
      <c r="M218" s="120"/>
      <c r="N218" s="120"/>
    </row>
    <row r="219">
      <c r="A219" s="86" t="s">
        <v>407</v>
      </c>
      <c r="B219" s="106" t="s">
        <v>408</v>
      </c>
      <c r="C219" s="88"/>
      <c r="D219" s="127"/>
      <c r="E219" s="88"/>
      <c r="F219" s="127">
        <v>751</v>
      </c>
      <c r="G219" s="127"/>
      <c r="H219" s="127"/>
      <c r="I219" s="127"/>
      <c r="J219" s="127"/>
      <c r="K219" s="133"/>
      <c r="L219" s="120"/>
      <c r="M219" s="120"/>
      <c r="N219" s="120"/>
    </row>
    <row r="220">
      <c r="A220" s="83">
        <v>28</v>
      </c>
      <c r="B220" s="105" t="s">
        <v>409</v>
      </c>
      <c r="C220" s="85">
        <f>C221+C222+C223+C224</f>
        <v>578</v>
      </c>
      <c r="D220" s="85">
        <f>D221+D222+D223+D224</f>
        <v>762</v>
      </c>
      <c r="E220" s="85">
        <f>E221+E222+E223+E224</f>
        <v>0</v>
      </c>
      <c r="F220" s="85">
        <f>F221+F222+F223+F224</f>
        <v>3402</v>
      </c>
      <c r="G220" s="85">
        <f>G221+G222+G223+G224</f>
        <v>0</v>
      </c>
      <c r="H220" s="85">
        <f>H221+H222+H223+H224</f>
        <v>7873</v>
      </c>
      <c r="I220" s="85">
        <f>I221+I222+I223+I224</f>
        <v>20266</v>
      </c>
      <c r="J220" s="85">
        <f>J221+J222+J223+J224</f>
        <v>7413</v>
      </c>
      <c r="K220" s="85">
        <f>K221+K222+K223+K224</f>
        <v>0</v>
      </c>
      <c r="L220" s="85">
        <f>L221+L222+L223+L224</f>
        <v>0</v>
      </c>
      <c r="M220" s="85">
        <f>M221+M222+M223+M224</f>
        <v>0</v>
      </c>
      <c r="N220" s="85">
        <f>N221+N222+N223+N224</f>
        <v>0</v>
      </c>
    </row>
    <row r="221">
      <c r="A221" s="86" t="s">
        <v>410</v>
      </c>
      <c r="B221" s="106" t="s">
        <v>89</v>
      </c>
      <c r="C221" s="88"/>
      <c r="D221" s="127"/>
      <c r="E221" s="88"/>
      <c r="F221" s="127">
        <v>1534</v>
      </c>
      <c r="G221" s="127"/>
      <c r="H221" s="127">
        <v>7828</v>
      </c>
      <c r="I221" s="127">
        <v>20254</v>
      </c>
      <c r="J221" s="127">
        <v>7413</v>
      </c>
      <c r="K221" s="133"/>
      <c r="L221" s="120"/>
      <c r="M221" s="120"/>
      <c r="N221" s="120"/>
    </row>
    <row r="222" ht="25.5">
      <c r="A222" s="86" t="s">
        <v>411</v>
      </c>
      <c r="B222" s="106" t="s">
        <v>412</v>
      </c>
      <c r="C222" s="88"/>
      <c r="D222" s="127"/>
      <c r="E222" s="88"/>
      <c r="F222" s="127">
        <v>1868</v>
      </c>
      <c r="G222" s="127"/>
      <c r="H222" s="127"/>
      <c r="I222" s="127"/>
      <c r="J222" s="127"/>
      <c r="K222" s="133"/>
      <c r="L222" s="120"/>
      <c r="M222" s="120"/>
      <c r="N222" s="120"/>
    </row>
    <row r="223">
      <c r="A223" s="86" t="s">
        <v>413</v>
      </c>
      <c r="B223" s="106" t="s">
        <v>414</v>
      </c>
      <c r="C223" s="88">
        <v>270</v>
      </c>
      <c r="D223" s="127">
        <v>505</v>
      </c>
      <c r="E223" s="88"/>
      <c r="F223" s="127"/>
      <c r="G223" s="127"/>
      <c r="H223" s="127">
        <v>45</v>
      </c>
      <c r="I223" s="127">
        <v>12</v>
      </c>
      <c r="J223" s="127"/>
      <c r="K223" s="133"/>
      <c r="L223" s="120"/>
      <c r="M223" s="120"/>
      <c r="N223" s="120"/>
    </row>
    <row r="224">
      <c r="A224" s="86" t="s">
        <v>415</v>
      </c>
      <c r="B224" s="106" t="s">
        <v>416</v>
      </c>
      <c r="C224" s="88">
        <v>308</v>
      </c>
      <c r="D224" s="127">
        <v>257</v>
      </c>
      <c r="E224" s="88"/>
      <c r="F224" s="127"/>
      <c r="G224" s="127"/>
      <c r="H224" s="127"/>
      <c r="I224" s="127"/>
      <c r="J224" s="127"/>
      <c r="K224" s="133"/>
      <c r="L224" s="120"/>
      <c r="M224" s="120"/>
      <c r="N224" s="120"/>
    </row>
    <row r="225">
      <c r="A225" s="83">
        <v>29</v>
      </c>
      <c r="B225" s="105" t="s">
        <v>417</v>
      </c>
      <c r="C225" s="85">
        <f>C226+C227+C228+C229+C230+C233+C234</f>
        <v>2716</v>
      </c>
      <c r="D225" s="85">
        <f>D226+D227+D228+D229+D230+D233+D234</f>
        <v>3235</v>
      </c>
      <c r="E225" s="85">
        <f>E226+E227+E228+E229+E230+E233+E234</f>
        <v>0</v>
      </c>
      <c r="F225" s="85">
        <f>F226+F227+F228+F229+F230+F233+F234</f>
        <v>28773</v>
      </c>
      <c r="G225" s="85">
        <f>G226+G227+G228+G229+G230+G233+G234</f>
        <v>0</v>
      </c>
      <c r="H225" s="85">
        <f>H226+H227+H228+H229+H230+H233+H234</f>
        <v>3013</v>
      </c>
      <c r="I225" s="85">
        <f>I226+I227+I228+I229+I230+I233+I234</f>
        <v>19214</v>
      </c>
      <c r="J225" s="85">
        <f>J226+J227+J228+J229+J230+J233+J234</f>
        <v>557</v>
      </c>
      <c r="K225" s="85">
        <f>K226+K227+K228+K229+K230+K233+K234</f>
        <v>0</v>
      </c>
      <c r="L225" s="85">
        <f>L226+L227+L228+L229+L230+L233+L234</f>
        <v>0</v>
      </c>
      <c r="M225" s="85">
        <f>M226+M227+M228+M229+M230+M233+M234</f>
        <v>0</v>
      </c>
      <c r="N225" s="85">
        <f>N226+N227+N228+N229+N230+N233+N234</f>
        <v>0</v>
      </c>
    </row>
    <row r="226" ht="25.5">
      <c r="A226" s="86" t="s">
        <v>418</v>
      </c>
      <c r="B226" s="106" t="s">
        <v>419</v>
      </c>
      <c r="C226" s="88"/>
      <c r="D226" s="127"/>
      <c r="E226" s="88"/>
      <c r="F226" s="128">
        <v>28773</v>
      </c>
      <c r="G226" s="127"/>
      <c r="H226" s="128">
        <v>2822</v>
      </c>
      <c r="I226" s="128">
        <v>18614</v>
      </c>
      <c r="J226" s="128">
        <v>557</v>
      </c>
      <c r="K226" s="133"/>
      <c r="L226" s="120"/>
      <c r="M226" s="120"/>
      <c r="N226" s="120"/>
    </row>
    <row r="227" ht="25.5">
      <c r="A227" s="86" t="s">
        <v>420</v>
      </c>
      <c r="B227" s="106" t="s">
        <v>422</v>
      </c>
      <c r="C227" s="88"/>
      <c r="D227" s="127"/>
      <c r="E227" s="88"/>
      <c r="F227" s="131"/>
      <c r="G227" s="127"/>
      <c r="H227" s="131"/>
      <c r="I227" s="131"/>
      <c r="J227" s="131"/>
      <c r="K227" s="133"/>
      <c r="L227" s="120"/>
      <c r="M227" s="120"/>
      <c r="N227" s="120"/>
    </row>
    <row r="228" ht="25.5">
      <c r="A228" s="86" t="s">
        <v>421</v>
      </c>
      <c r="B228" s="106" t="s">
        <v>424</v>
      </c>
      <c r="C228" s="88"/>
      <c r="D228" s="127"/>
      <c r="E228" s="88"/>
      <c r="F228" s="131"/>
      <c r="G228" s="127"/>
      <c r="H228" s="131"/>
      <c r="I228" s="131"/>
      <c r="J228" s="131"/>
      <c r="K228" s="133"/>
      <c r="L228" s="120"/>
      <c r="M228" s="120"/>
      <c r="N228" s="120"/>
    </row>
    <row r="229" ht="25.5">
      <c r="A229" s="86" t="s">
        <v>423</v>
      </c>
      <c r="B229" s="106" t="s">
        <v>426</v>
      </c>
      <c r="C229" s="88"/>
      <c r="D229" s="127"/>
      <c r="E229" s="88"/>
      <c r="F229" s="130"/>
      <c r="G229" s="127"/>
      <c r="H229" s="130"/>
      <c r="I229" s="130"/>
      <c r="J229" s="130"/>
      <c r="K229" s="133"/>
      <c r="L229" s="120"/>
      <c r="M229" s="120"/>
      <c r="N229" s="120"/>
    </row>
    <row r="230">
      <c r="A230" s="86" t="s">
        <v>425</v>
      </c>
      <c r="B230" s="106" t="s">
        <v>428</v>
      </c>
      <c r="C230" s="107">
        <v>1445</v>
      </c>
      <c r="D230" s="128">
        <v>1387</v>
      </c>
      <c r="E230" s="88"/>
      <c r="F230" s="128"/>
      <c r="G230" s="127"/>
      <c r="H230" s="127"/>
      <c r="I230" s="127"/>
      <c r="J230" s="127"/>
      <c r="K230" s="133"/>
      <c r="L230" s="120"/>
      <c r="M230" s="120"/>
      <c r="N230" s="120"/>
    </row>
    <row r="231">
      <c r="A231" s="86" t="s">
        <v>427</v>
      </c>
      <c r="B231" s="106" t="s">
        <v>430</v>
      </c>
      <c r="C231" s="112"/>
      <c r="D231" s="131"/>
      <c r="E231" s="88"/>
      <c r="F231" s="131"/>
      <c r="G231" s="127"/>
      <c r="H231" s="127"/>
      <c r="I231" s="127"/>
      <c r="J231" s="127"/>
      <c r="K231" s="133"/>
      <c r="L231" s="120"/>
      <c r="M231" s="120"/>
      <c r="N231" s="120"/>
    </row>
    <row r="232">
      <c r="A232" s="86" t="s">
        <v>429</v>
      </c>
      <c r="B232" s="106" t="s">
        <v>432</v>
      </c>
      <c r="C232" s="108"/>
      <c r="D232" s="130"/>
      <c r="E232" s="88"/>
      <c r="F232" s="130"/>
      <c r="G232" s="127"/>
      <c r="H232" s="127"/>
      <c r="I232" s="127"/>
      <c r="J232" s="127"/>
      <c r="K232" s="133"/>
      <c r="L232" s="120"/>
      <c r="M232" s="120"/>
      <c r="N232" s="120"/>
    </row>
    <row r="233">
      <c r="A233" s="86" t="s">
        <v>431</v>
      </c>
      <c r="B233" s="106" t="s">
        <v>434</v>
      </c>
      <c r="C233" s="88">
        <v>723</v>
      </c>
      <c r="D233" s="127">
        <v>1539</v>
      </c>
      <c r="E233" s="88"/>
      <c r="F233" s="127"/>
      <c r="G233" s="127"/>
      <c r="H233" s="127">
        <v>191</v>
      </c>
      <c r="I233" s="127">
        <v>600</v>
      </c>
      <c r="J233" s="127"/>
      <c r="K233" s="133"/>
      <c r="L233" s="120"/>
      <c r="M233" s="120"/>
      <c r="N233" s="120"/>
    </row>
    <row r="234">
      <c r="A234" s="86" t="s">
        <v>433</v>
      </c>
      <c r="B234" s="106" t="s">
        <v>436</v>
      </c>
      <c r="C234" s="88">
        <v>548</v>
      </c>
      <c r="D234" s="127">
        <v>309</v>
      </c>
      <c r="E234" s="88"/>
      <c r="F234" s="127"/>
      <c r="G234" s="127"/>
      <c r="H234" s="127"/>
      <c r="I234" s="127"/>
      <c r="J234" s="127"/>
      <c r="K234" s="133"/>
      <c r="L234" s="120"/>
      <c r="M234" s="120"/>
      <c r="N234" s="120"/>
    </row>
    <row r="235">
      <c r="A235" s="83">
        <v>30</v>
      </c>
      <c r="B235" s="105" t="s">
        <v>437</v>
      </c>
      <c r="C235" s="85">
        <f>C236+C237+C238+C239+C240+C241+C242+C243</f>
        <v>2895</v>
      </c>
      <c r="D235" s="85">
        <f>D236+D237+D238+D239+D240+D241+D242+D243</f>
        <v>5642</v>
      </c>
      <c r="E235" s="85">
        <f>E236+E237+E238+E239+E240+E241+E243+E244</f>
        <v>0</v>
      </c>
      <c r="F235" s="85">
        <f>F236+F237+F238+F239+F240+F241+F243+F244</f>
        <v>3165</v>
      </c>
      <c r="G235" s="85">
        <f>G236+G237+G238+G239+G240+G241+G243+G244</f>
        <v>336</v>
      </c>
      <c r="H235" s="85">
        <f>H236+H237+H238+H239+H240+H241+H243+H244</f>
        <v>1170</v>
      </c>
      <c r="I235" s="85">
        <f>I236+I237+I238+I239+I240+I241+I243+I244</f>
        <v>6993</v>
      </c>
      <c r="J235" s="85">
        <f>J236+J237+J238+J239+J240+J241+J243+J244</f>
        <v>7043</v>
      </c>
      <c r="K235" s="85">
        <f>K236+K237+K238+K239+K240+K241+K243+K244</f>
        <v>0</v>
      </c>
      <c r="L235" s="85">
        <f>L236+L237+L238+L239+L240+L241+L243+L244</f>
        <v>0</v>
      </c>
      <c r="M235" s="85">
        <f>M236+M237+M238+M239+M240+M241+M243+M244</f>
        <v>0</v>
      </c>
      <c r="N235" s="85">
        <f>N236+N237+N238+N239+N240+N241+N243+N244</f>
        <v>0</v>
      </c>
    </row>
    <row r="236" ht="25.5">
      <c r="A236" s="86" t="s">
        <v>438</v>
      </c>
      <c r="B236" s="106" t="s">
        <v>108</v>
      </c>
      <c r="C236" s="88"/>
      <c r="D236" s="127"/>
      <c r="E236" s="88"/>
      <c r="F236" s="128">
        <v>1800</v>
      </c>
      <c r="G236" s="127"/>
      <c r="H236" s="128">
        <v>927</v>
      </c>
      <c r="I236" s="128">
        <v>6668</v>
      </c>
      <c r="J236" s="128">
        <v>7043</v>
      </c>
      <c r="K236" s="133"/>
      <c r="L236" s="120"/>
      <c r="M236" s="120"/>
      <c r="N236" s="120"/>
    </row>
    <row r="237" ht="25.5">
      <c r="A237" s="86" t="s">
        <v>439</v>
      </c>
      <c r="B237" s="106" t="s">
        <v>129</v>
      </c>
      <c r="C237" s="88"/>
      <c r="D237" s="127"/>
      <c r="E237" s="88"/>
      <c r="F237" s="131"/>
      <c r="G237" s="127"/>
      <c r="H237" s="131"/>
      <c r="I237" s="131"/>
      <c r="J237" s="131"/>
      <c r="K237" s="133"/>
      <c r="L237" s="120"/>
      <c r="M237" s="120"/>
      <c r="N237" s="120"/>
    </row>
    <row r="238" ht="25.5">
      <c r="A238" s="86" t="s">
        <v>440</v>
      </c>
      <c r="B238" s="106" t="s">
        <v>185</v>
      </c>
      <c r="C238" s="88"/>
      <c r="D238" s="127"/>
      <c r="E238" s="88"/>
      <c r="F238" s="130"/>
      <c r="G238" s="127"/>
      <c r="H238" s="130"/>
      <c r="I238" s="130"/>
      <c r="J238" s="130"/>
      <c r="K238" s="133"/>
      <c r="L238" s="120"/>
      <c r="M238" s="120"/>
      <c r="N238" s="120"/>
    </row>
    <row r="239">
      <c r="A239" s="86" t="s">
        <v>441</v>
      </c>
      <c r="B239" s="106" t="s">
        <v>442</v>
      </c>
      <c r="C239" s="88"/>
      <c r="D239" s="127"/>
      <c r="E239" s="88"/>
      <c r="F239" s="127">
        <v>1365</v>
      </c>
      <c r="G239" s="127"/>
      <c r="H239" s="127"/>
      <c r="I239" s="127"/>
      <c r="J239" s="127"/>
      <c r="K239" s="133"/>
      <c r="L239" s="120"/>
      <c r="M239" s="120"/>
      <c r="N239" s="120"/>
    </row>
    <row r="240">
      <c r="A240" s="86" t="s">
        <v>443</v>
      </c>
      <c r="B240" s="106" t="s">
        <v>444</v>
      </c>
      <c r="C240" s="88">
        <v>384</v>
      </c>
      <c r="D240" s="127">
        <v>3024</v>
      </c>
      <c r="E240" s="88"/>
      <c r="F240" s="127"/>
      <c r="G240" s="127">
        <v>336</v>
      </c>
      <c r="H240" s="127"/>
      <c r="I240" s="127"/>
      <c r="J240" s="127"/>
      <c r="K240" s="133"/>
      <c r="L240" s="120"/>
      <c r="M240" s="120"/>
      <c r="N240" s="120"/>
    </row>
    <row r="241">
      <c r="A241" s="86" t="s">
        <v>445</v>
      </c>
      <c r="B241" s="106" t="s">
        <v>446</v>
      </c>
      <c r="C241" s="107">
        <v>182</v>
      </c>
      <c r="D241" s="128">
        <v>119</v>
      </c>
      <c r="E241" s="139"/>
      <c r="F241" s="127"/>
      <c r="G241" s="127"/>
      <c r="H241" s="127"/>
      <c r="I241" s="127"/>
      <c r="J241" s="127"/>
      <c r="K241" s="133"/>
      <c r="L241" s="120"/>
      <c r="M241" s="120"/>
      <c r="N241" s="120"/>
    </row>
    <row r="242">
      <c r="A242" s="86" t="s">
        <v>447</v>
      </c>
      <c r="B242" s="106" t="s">
        <v>448</v>
      </c>
      <c r="C242" s="108"/>
      <c r="D242" s="130"/>
      <c r="E242" s="117"/>
      <c r="F242" s="127"/>
      <c r="G242" s="127"/>
      <c r="H242" s="127"/>
      <c r="I242" s="127"/>
      <c r="J242" s="127"/>
      <c r="K242" s="133"/>
      <c r="L242" s="120"/>
      <c r="M242" s="120"/>
      <c r="N242" s="120"/>
    </row>
    <row r="243">
      <c r="A243" s="86" t="s">
        <v>449</v>
      </c>
      <c r="B243" s="106" t="s">
        <v>450</v>
      </c>
      <c r="C243" s="88">
        <v>2329</v>
      </c>
      <c r="D243" s="127">
        <v>2499</v>
      </c>
      <c r="E243" s="88"/>
      <c r="F243" s="127"/>
      <c r="G243" s="127"/>
      <c r="H243" s="127">
        <v>243</v>
      </c>
      <c r="I243" s="127">
        <v>325</v>
      </c>
      <c r="J243" s="127"/>
      <c r="K243" s="133"/>
      <c r="L243" s="120"/>
      <c r="M243" s="120"/>
      <c r="N243" s="120"/>
    </row>
    <row r="244">
      <c r="A244" s="86" t="s">
        <v>451</v>
      </c>
      <c r="B244" s="106" t="s">
        <v>452</v>
      </c>
      <c r="C244" s="88"/>
      <c r="D244" s="127"/>
      <c r="E244" s="88"/>
      <c r="F244" s="127"/>
      <c r="G244" s="127"/>
      <c r="H244" s="127"/>
      <c r="I244" s="127"/>
      <c r="J244" s="127"/>
      <c r="K244" s="133"/>
      <c r="L244" s="120"/>
      <c r="M244" s="120"/>
      <c r="N244" s="120"/>
    </row>
    <row r="245" s="23" customFormat="1" ht="14.25">
      <c r="A245" s="98" t="s">
        <v>453</v>
      </c>
      <c r="B245" s="99"/>
      <c r="C245" s="140">
        <f>SUM(C7:C244)/2</f>
        <v>78002</v>
      </c>
      <c r="D245" s="140">
        <f>SUM(D7:D244)/2</f>
        <v>96129</v>
      </c>
      <c r="E245" s="140">
        <f>SUM(E7:E244)/2</f>
        <v>2929</v>
      </c>
      <c r="F245" s="140">
        <f>SUM(F7:F244)/2</f>
        <v>430085</v>
      </c>
      <c r="G245" s="140">
        <f>SUM(G7:G244)/2</f>
        <v>336</v>
      </c>
      <c r="H245" s="140">
        <f>SUM(H7:H244)/2</f>
        <v>203309</v>
      </c>
      <c r="I245" s="140">
        <f>SUM(I7:I244)/2</f>
        <v>899529</v>
      </c>
      <c r="J245" s="140">
        <f>SUM(J7:J244)/2</f>
        <v>219581</v>
      </c>
      <c r="K245" s="140">
        <f>SUM(K7:K244)/2</f>
        <v>31</v>
      </c>
      <c r="L245" s="140">
        <f>SUM(L7:L244)/2</f>
        <v>14</v>
      </c>
      <c r="M245" s="140">
        <f>SUM(M7:M244)/2</f>
        <v>19</v>
      </c>
      <c r="N245" s="140">
        <f>SUM(N7:N244)/2</f>
        <v>353</v>
      </c>
    </row>
    <row r="246">
      <c r="G246" s="1"/>
    </row>
    <row r="247">
      <c r="A247" s="74" t="s">
        <v>529</v>
      </c>
      <c r="B247" s="74"/>
      <c r="C247" s="141" t="s">
        <v>530</v>
      </c>
      <c r="D247" s="142"/>
      <c r="E247" s="142"/>
      <c r="F247" s="142"/>
      <c r="G247" s="142"/>
      <c r="H247" s="142"/>
    </row>
    <row r="248">
      <c r="A248" s="2"/>
      <c r="C248" s="76" t="s">
        <v>531</v>
      </c>
      <c r="D248" s="76"/>
      <c r="E248" s="76"/>
      <c r="F248" s="76"/>
      <c r="G248" s="76"/>
      <c r="H248" s="76"/>
      <c r="I248" s="1"/>
      <c r="J248" s="1"/>
      <c r="K248" s="1"/>
      <c r="L248" s="1"/>
      <c r="M248" s="1"/>
      <c r="N248" s="1"/>
    </row>
    <row r="249">
      <c r="A249" s="2"/>
    </row>
    <row r="250">
      <c r="A250" s="141" t="s">
        <v>532</v>
      </c>
      <c r="B250" s="141"/>
      <c r="D250" s="143">
        <v>45392</v>
      </c>
      <c r="E250" s="144"/>
      <c r="F250" s="144"/>
      <c r="G250" s="144"/>
      <c r="H250" s="144"/>
    </row>
    <row r="251">
      <c r="A251" s="75" t="s">
        <v>533</v>
      </c>
      <c r="B251" s="75"/>
      <c r="D251" s="76" t="s">
        <v>534</v>
      </c>
      <c r="E251" s="76"/>
      <c r="F251" s="76"/>
      <c r="G251" s="76"/>
      <c r="H251" s="76"/>
    </row>
  </sheetData>
  <mergeCells count="112">
    <mergeCell ref="A3:A4"/>
    <mergeCell ref="B3:B4"/>
    <mergeCell ref="C3:N3"/>
    <mergeCell ref="A6:B6"/>
    <mergeCell ref="F8:F9"/>
    <mergeCell ref="H8:H9"/>
    <mergeCell ref="I8:I9"/>
    <mergeCell ref="J8:J9"/>
    <mergeCell ref="C10:C11"/>
    <mergeCell ref="D10:D11"/>
    <mergeCell ref="E10:E11"/>
    <mergeCell ref="H10:H11"/>
    <mergeCell ref="I10:I11"/>
    <mergeCell ref="C19:C21"/>
    <mergeCell ref="D19:D21"/>
    <mergeCell ref="H19:H21"/>
    <mergeCell ref="I19:I21"/>
    <mergeCell ref="F29:F30"/>
    <mergeCell ref="H29:H30"/>
    <mergeCell ref="I29:I30"/>
    <mergeCell ref="J29:J30"/>
    <mergeCell ref="C32:C33"/>
    <mergeCell ref="D32:D33"/>
    <mergeCell ref="E32:E33"/>
    <mergeCell ref="F32:F33"/>
    <mergeCell ref="F47:F48"/>
    <mergeCell ref="H47:H48"/>
    <mergeCell ref="I47:I48"/>
    <mergeCell ref="J47:J48"/>
    <mergeCell ref="F59:F60"/>
    <mergeCell ref="H59:H60"/>
    <mergeCell ref="I59:I60"/>
    <mergeCell ref="J59:J60"/>
    <mergeCell ref="C61:C62"/>
    <mergeCell ref="D61:D62"/>
    <mergeCell ref="F61:F62"/>
    <mergeCell ref="C71:C72"/>
    <mergeCell ref="D71:D72"/>
    <mergeCell ref="F71:F72"/>
    <mergeCell ref="C78:C81"/>
    <mergeCell ref="D78:D81"/>
    <mergeCell ref="H78:H81"/>
    <mergeCell ref="I78:I81"/>
    <mergeCell ref="F87:F91"/>
    <mergeCell ref="H87:H91"/>
    <mergeCell ref="I87:I91"/>
    <mergeCell ref="J87:J91"/>
    <mergeCell ref="C96:C97"/>
    <mergeCell ref="D96:D97"/>
    <mergeCell ref="F96:F97"/>
    <mergeCell ref="C105:C106"/>
    <mergeCell ref="D105:D106"/>
    <mergeCell ref="H105:H106"/>
    <mergeCell ref="I105:I106"/>
    <mergeCell ref="F113:F114"/>
    <mergeCell ref="H113:H114"/>
    <mergeCell ref="I113:I114"/>
    <mergeCell ref="J113:J114"/>
    <mergeCell ref="C115:C116"/>
    <mergeCell ref="D115:D116"/>
    <mergeCell ref="H115:H116"/>
    <mergeCell ref="I115:I116"/>
    <mergeCell ref="C126:C127"/>
    <mergeCell ref="D126:D127"/>
    <mergeCell ref="H126:H127"/>
    <mergeCell ref="I126:I127"/>
    <mergeCell ref="C128:C130"/>
    <mergeCell ref="D128:D130"/>
    <mergeCell ref="F128:F130"/>
    <mergeCell ref="F175:F176"/>
    <mergeCell ref="H175:H176"/>
    <mergeCell ref="I175:I176"/>
    <mergeCell ref="J175:J176"/>
    <mergeCell ref="C187:C188"/>
    <mergeCell ref="D187:D188"/>
    <mergeCell ref="F187:F188"/>
    <mergeCell ref="C189:C190"/>
    <mergeCell ref="D189:D190"/>
    <mergeCell ref="F189:F190"/>
    <mergeCell ref="F203:F204"/>
    <mergeCell ref="H203:H204"/>
    <mergeCell ref="I203:I204"/>
    <mergeCell ref="J203:J204"/>
    <mergeCell ref="F211:F212"/>
    <mergeCell ref="H211:H212"/>
    <mergeCell ref="I211:I212"/>
    <mergeCell ref="J211:J212"/>
    <mergeCell ref="C215:C216"/>
    <mergeCell ref="D215:D216"/>
    <mergeCell ref="H215:H216"/>
    <mergeCell ref="I215:I216"/>
    <mergeCell ref="F226:F229"/>
    <mergeCell ref="H226:H229"/>
    <mergeCell ref="I226:I229"/>
    <mergeCell ref="J226:J229"/>
    <mergeCell ref="C230:C232"/>
    <mergeCell ref="D230:D232"/>
    <mergeCell ref="F230:F232"/>
    <mergeCell ref="F236:F238"/>
    <mergeCell ref="H236:H238"/>
    <mergeCell ref="I236:I238"/>
    <mergeCell ref="J236:J238"/>
    <mergeCell ref="C241:C242"/>
    <mergeCell ref="D241:D242"/>
    <mergeCell ref="A245:B245"/>
    <mergeCell ref="A247:B247"/>
    <mergeCell ref="C247:H247"/>
    <mergeCell ref="C248:H248"/>
    <mergeCell ref="A250:B250"/>
    <mergeCell ref="D250:H250"/>
    <mergeCell ref="A251:B251"/>
    <mergeCell ref="D251:H25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>PNO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Полиенко Михаил Евгеньевич</dc:creator>
  <cp:revision>101</cp:revision>
  <dcterms:created xsi:type="dcterms:W3CDTF">2022-03-30T04:00:14Z</dcterms:created>
  <dcterms:modified xsi:type="dcterms:W3CDTF">2024-07-31T09:57:28Z</dcterms:modified>
</cp:coreProperties>
</file>