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"/>
  </bookViews>
  <sheets>
    <sheet name="Копытные" sheetId="1" state="visible" r:id="rId1"/>
    <sheet name="Пушные 1 (2)" sheetId="2" state="visible" r:id="rId2"/>
    <sheet name="Пушные 2" sheetId="3" state="visible" r:id="rId3"/>
    <sheet name="Пушные 3" sheetId="4" state="visible" r:id="rId4"/>
  </sheets>
  <calcPr/>
</workbook>
</file>

<file path=xl/sharedStrings.xml><?xml version="1.0" encoding="utf-8"?>
<sst xmlns="http://schemas.openxmlformats.org/spreadsheetml/2006/main" count="522" uniqueCount="522">
  <si>
    <t xml:space="preserve">Приложение                                                                                          к Порядку ведения, структуре, составу и формам государственного охотхозяйственного реестра, утвержденным приказом Министерства природных ресурсов и экологии Российской Федерации от 28.07.2021 № 519</t>
  </si>
  <si>
    <t xml:space="preserve">ФОРМЫ ГОСУДАРСТВЕННОГО ОХОТХОЗЯЙСТВЕННОГО РЕЕСТРА</t>
  </si>
  <si>
    <t xml:space="preserve">Форма 1.1 (ЧМ)</t>
  </si>
  <si>
    <t xml:space="preserve">Документированная информация о численности млекопитающих, отнесенных к охотничьим ресурсам по состоянию на 31 марта 2024 г.</t>
  </si>
  <si>
    <t xml:space="preserve">Наименование субъекта Российской Федерации: Новосибирская область</t>
  </si>
  <si>
    <t xml:space="preserve">Наименование органа исполнительной власти субъекта Российской Федерации: Министерство природных ресурсов и экологии Новосибирской области</t>
  </si>
  <si>
    <t xml:space="preserve">№ п/п</t>
  </si>
  <si>
    <t xml:space="preserve">Наименование муниципального образования (района, округа), охотничьего угодья, иной территории, являющейся средой обитания охотничьих ресурсов</t>
  </si>
  <si>
    <t xml:space="preserve">Копытные животные, особей</t>
  </si>
  <si>
    <t>Кабан</t>
  </si>
  <si>
    <t>Кабарга</t>
  </si>
  <si>
    <t xml:space="preserve">Дикий северный олень</t>
  </si>
  <si>
    <t xml:space="preserve">Косуля европейская</t>
  </si>
  <si>
    <t xml:space="preserve">Косуля сибирская</t>
  </si>
  <si>
    <t>Лось</t>
  </si>
  <si>
    <t xml:space="preserve">Благородный олень</t>
  </si>
  <si>
    <t xml:space="preserve">Пятнистый олень</t>
  </si>
  <si>
    <t>Лань</t>
  </si>
  <si>
    <t>Овцебык</t>
  </si>
  <si>
    <t>Муфлон</t>
  </si>
  <si>
    <t>Сайгак</t>
  </si>
  <si>
    <t>Серна</t>
  </si>
  <si>
    <t xml:space="preserve">Сибирский горный козел</t>
  </si>
  <si>
    <t>Туры</t>
  </si>
  <si>
    <t xml:space="preserve">Снежный баран</t>
  </si>
  <si>
    <t xml:space="preserve">Гибрид зубра с бизоном</t>
  </si>
  <si>
    <t xml:space="preserve">Строка итогов:</t>
  </si>
  <si>
    <t xml:space="preserve">Баганский район</t>
  </si>
  <si>
    <t>1.1.1</t>
  </si>
  <si>
    <t xml:space="preserve">Общедоступные охотничьи угодья  участок «Северный»</t>
  </si>
  <si>
    <t>1.1.2</t>
  </si>
  <si>
    <t xml:space="preserve">Общедоступные охотничьи угодья  участок «Южный»</t>
  </si>
  <si>
    <t>1.2.1</t>
  </si>
  <si>
    <t xml:space="preserve">«Баганское» участок «Казанский»</t>
  </si>
  <si>
    <t>1.2.2</t>
  </si>
  <si>
    <t xml:space="preserve">«Баганское» участок «Палецкий»</t>
  </si>
  <si>
    <t>1.3</t>
  </si>
  <si>
    <t xml:space="preserve">«Мироновское» (ранее «планируемое охотничье угодье № 3.2»)</t>
  </si>
  <si>
    <t xml:space="preserve">Барабинский район</t>
  </si>
  <si>
    <t>2.1</t>
  </si>
  <si>
    <t xml:space="preserve">Общедоступные охотничьи угодья</t>
  </si>
  <si>
    <t>2.2</t>
  </si>
  <si>
    <t>«Барабинское»</t>
  </si>
  <si>
    <t>2.3</t>
  </si>
  <si>
    <t>«Бехтеньское»</t>
  </si>
  <si>
    <t xml:space="preserve">Болотнинский район</t>
  </si>
  <si>
    <t>3.1.1</t>
  </si>
  <si>
    <t xml:space="preserve">Общедоступные охотничьи угодья участок «Центральный»</t>
  </si>
  <si>
    <t>3.1.2</t>
  </si>
  <si>
    <t xml:space="preserve">Общедоступные охотничьи угодья участок «Симанский»</t>
  </si>
  <si>
    <t>3.2.1</t>
  </si>
  <si>
    <t xml:space="preserve">«Болотнинское» участок «Болотнинский</t>
  </si>
  <si>
    <t>3.2.2</t>
  </si>
  <si>
    <t xml:space="preserve">«Болотнинское» участок «Кунчурукский»</t>
  </si>
  <si>
    <t>3.2.3</t>
  </si>
  <si>
    <t xml:space="preserve">«Болотнинское» участок «Чебулинский»</t>
  </si>
  <si>
    <t>3.3</t>
  </si>
  <si>
    <t xml:space="preserve">«Гвардейское» (ранее «планируемое охотничье угодье № 3.2»)</t>
  </si>
  <si>
    <t>3.4</t>
  </si>
  <si>
    <t>«Завидово»</t>
  </si>
  <si>
    <t>3.5</t>
  </si>
  <si>
    <t>«Мануйловское»</t>
  </si>
  <si>
    <t>3.6</t>
  </si>
  <si>
    <t>«Ояшское»</t>
  </si>
  <si>
    <t>3.7</t>
  </si>
  <si>
    <t>«Северное»</t>
  </si>
  <si>
    <t>3.8</t>
  </si>
  <si>
    <t xml:space="preserve">ООПТ ГПЗ РЗ «Мануйловский»</t>
  </si>
  <si>
    <t xml:space="preserve">Венгеровский район</t>
  </si>
  <si>
    <t>4.1.1</t>
  </si>
  <si>
    <t>4.1.2</t>
  </si>
  <si>
    <t>4.2</t>
  </si>
  <si>
    <t>«Рямовское»</t>
  </si>
  <si>
    <t>4.3.1</t>
  </si>
  <si>
    <t xml:space="preserve">«Таёжный» участок «Ахтырский»</t>
  </si>
  <si>
    <t>4.3.2</t>
  </si>
  <si>
    <t xml:space="preserve">«Таёжный» участок «Козловский</t>
  </si>
  <si>
    <t>4.4</t>
  </si>
  <si>
    <t xml:space="preserve">«Удачное» (ранее «планируемое охотничье угодье № 4.2»)</t>
  </si>
  <si>
    <t>4.5</t>
  </si>
  <si>
    <t xml:space="preserve">«Улуцкое» (ранее «планируемое охотничье угодье № 4.3»)</t>
  </si>
  <si>
    <t>4.6</t>
  </si>
  <si>
    <t>«Шуховское»</t>
  </si>
  <si>
    <t xml:space="preserve">Доволенский район</t>
  </si>
  <si>
    <t>5.1</t>
  </si>
  <si>
    <t>5.2</t>
  </si>
  <si>
    <t xml:space="preserve">«Альянс» (ранее «планируемое охотничье угодье № 5.2»)</t>
  </si>
  <si>
    <t>5.3</t>
  </si>
  <si>
    <t>«Индерское»</t>
  </si>
  <si>
    <t>5.4</t>
  </si>
  <si>
    <t>«Комарьевское»</t>
  </si>
  <si>
    <t>5.5</t>
  </si>
  <si>
    <t xml:space="preserve">«Покровское» (ранее «планируемое охотничье угодье № 5.5»)</t>
  </si>
  <si>
    <t>5.6</t>
  </si>
  <si>
    <t>«Суздальское»</t>
  </si>
  <si>
    <t>5.7</t>
  </si>
  <si>
    <t xml:space="preserve">«Шагальское» (ранее «планируемое охотничье угодье № 5.4»)</t>
  </si>
  <si>
    <t>5.8</t>
  </si>
  <si>
    <t xml:space="preserve">ООПТ ГПЗ РЗ «Доволенский»</t>
  </si>
  <si>
    <t xml:space="preserve">Здвинский район</t>
  </si>
  <si>
    <t>6.1.1</t>
  </si>
  <si>
    <t xml:space="preserve">Общедоступные охотничьи угодья участок «Восточный»</t>
  </si>
  <si>
    <t>6.1.2</t>
  </si>
  <si>
    <t xml:space="preserve">Общедоступные охотничьи угодья участок «Западный»</t>
  </si>
  <si>
    <t>6.2</t>
  </si>
  <si>
    <t>«Лянинское»</t>
  </si>
  <si>
    <t>6.3</t>
  </si>
  <si>
    <t xml:space="preserve">«Пронюшкина заимка»</t>
  </si>
  <si>
    <t>6.4</t>
  </si>
  <si>
    <t>«Саргульское»</t>
  </si>
  <si>
    <t>6.5</t>
  </si>
  <si>
    <t>«Сартланское»</t>
  </si>
  <si>
    <t>6.6</t>
  </si>
  <si>
    <t xml:space="preserve">«Сибирь» (ранее «планируемое охотничье угодье № 6.3»)</t>
  </si>
  <si>
    <t>6.7</t>
  </si>
  <si>
    <t xml:space="preserve">«Петраковское» (ранее «планируемое охотничье угодье № 6.2»)</t>
  </si>
  <si>
    <t>6.8</t>
  </si>
  <si>
    <t>«Цереус»</t>
  </si>
  <si>
    <t>6.9</t>
  </si>
  <si>
    <t xml:space="preserve">ООПТ ГПЗ РЗ «Здвинский»</t>
  </si>
  <si>
    <t>6.10</t>
  </si>
  <si>
    <t xml:space="preserve">ООПТ ГПЗ РЗ «Чановский»</t>
  </si>
  <si>
    <t xml:space="preserve">Искитимский район</t>
  </si>
  <si>
    <t>7.1.1</t>
  </si>
  <si>
    <t>7.1.2</t>
  </si>
  <si>
    <t>7.1.3</t>
  </si>
  <si>
    <t xml:space="preserve">Общедоступные охотничьи угодья участок «Северо-Восточный»</t>
  </si>
  <si>
    <t>7.1.4</t>
  </si>
  <si>
    <t>7.2.1</t>
  </si>
  <si>
    <t xml:space="preserve">«Искитимское» участок «Искитимский»</t>
  </si>
  <si>
    <t>7.2.2</t>
  </si>
  <si>
    <t xml:space="preserve">«Искитимское» участок «Линевский»</t>
  </si>
  <si>
    <t>7.3</t>
  </si>
  <si>
    <t>«Маюровское»</t>
  </si>
  <si>
    <t>7.4</t>
  </si>
  <si>
    <t>«Морозовское»</t>
  </si>
  <si>
    <t>7.5</t>
  </si>
  <si>
    <t>«Тулинское»</t>
  </si>
  <si>
    <t>7.6</t>
  </si>
  <si>
    <t xml:space="preserve">ООПТ ГПЗ РЗ «Легостаевский»</t>
  </si>
  <si>
    <t xml:space="preserve">Карасукский район</t>
  </si>
  <si>
    <t>8.1</t>
  </si>
  <si>
    <t>8.2</t>
  </si>
  <si>
    <t>«Калиновское»</t>
  </si>
  <si>
    <t>8.3</t>
  </si>
  <si>
    <t>«Кукаринское»</t>
  </si>
  <si>
    <t>8.4.1</t>
  </si>
  <si>
    <t xml:space="preserve">«Южноозерное» участок «Северный»</t>
  </si>
  <si>
    <t>8.4.2</t>
  </si>
  <si>
    <t xml:space="preserve">«Южноозерное» участок «Центральный»</t>
  </si>
  <si>
    <t>8.5</t>
  </si>
  <si>
    <t xml:space="preserve">ООПТ ГПЗ РЗ «Южный»</t>
  </si>
  <si>
    <t xml:space="preserve">Каргатский район</t>
  </si>
  <si>
    <t>9.1</t>
  </si>
  <si>
    <t>9.2</t>
  </si>
  <si>
    <t>«Озерное»</t>
  </si>
  <si>
    <t>9.3</t>
  </si>
  <si>
    <t>9.4.1</t>
  </si>
  <si>
    <t xml:space="preserve">«Каргатское» участок «Аткульский»</t>
  </si>
  <si>
    <t>9.4.2</t>
  </si>
  <si>
    <t xml:space="preserve">«Каргатское» участок «Воздвиженский»</t>
  </si>
  <si>
    <t>9.4.3</t>
  </si>
  <si>
    <t xml:space="preserve">«Каргатское» участок «Диановский»</t>
  </si>
  <si>
    <t>9.4.4</t>
  </si>
  <si>
    <t xml:space="preserve">«Каргатское» участок «Карганский»</t>
  </si>
  <si>
    <t>9.5</t>
  </si>
  <si>
    <t>«Суминское»</t>
  </si>
  <si>
    <t>9.6</t>
  </si>
  <si>
    <t>«Торокское»</t>
  </si>
  <si>
    <t>9.7</t>
  </si>
  <si>
    <t>«Хохловское»</t>
  </si>
  <si>
    <t>9.8</t>
  </si>
  <si>
    <t xml:space="preserve">ООПТ ГПЗ РЗ «Каргатский»</t>
  </si>
  <si>
    <t xml:space="preserve">Колыванский район</t>
  </si>
  <si>
    <t>10.1.1</t>
  </si>
  <si>
    <t>10.1.2</t>
  </si>
  <si>
    <t xml:space="preserve">Общедоступные охотничьи угодья участок «Пристань Почта»</t>
  </si>
  <si>
    <t>10.1.3</t>
  </si>
  <si>
    <t xml:space="preserve">Общедоступные охотничьи угодья участок «Северный»</t>
  </si>
  <si>
    <t>10.1.4</t>
  </si>
  <si>
    <t>10.1.5</t>
  </si>
  <si>
    <t xml:space="preserve">Общедоступные охотничьи угодья участок «Южный»</t>
  </si>
  <si>
    <t>10.2</t>
  </si>
  <si>
    <t>«Бакса»</t>
  </si>
  <si>
    <t>10.3</t>
  </si>
  <si>
    <t>«Казыки»</t>
  </si>
  <si>
    <t>10.4</t>
  </si>
  <si>
    <t xml:space="preserve">«Кашламский бор»</t>
  </si>
  <si>
    <t>10.5</t>
  </si>
  <si>
    <t xml:space="preserve">«Кедровое» (ранее «планируемое охотничье угодье № 10.3»)</t>
  </si>
  <si>
    <t>10.6.1</t>
  </si>
  <si>
    <t xml:space="preserve">«Колыванское» участок «Минзелинский»</t>
  </si>
  <si>
    <t>10.6.2</t>
  </si>
  <si>
    <t xml:space="preserve">«Колыванское» участки «Рямовский», «Черный борок»</t>
  </si>
  <si>
    <t>10.7</t>
  </si>
  <si>
    <t xml:space="preserve">«Междуречье» (ранее «планируемое охотничье угодье № 10.4»)</t>
  </si>
  <si>
    <t>10.8</t>
  </si>
  <si>
    <t xml:space="preserve">«Таежный угол» (ранее «планируемое охотничье угодье № 10.2»)</t>
  </si>
  <si>
    <t>10.9</t>
  </si>
  <si>
    <t>«Шегарское»</t>
  </si>
  <si>
    <t>10.10</t>
  </si>
  <si>
    <t xml:space="preserve">ООПТ ГПЗ РЗ «Кудряшовский бор»</t>
  </si>
  <si>
    <t>10.11</t>
  </si>
  <si>
    <t xml:space="preserve">ООПТ ГПЗ РЗ «Центральный»</t>
  </si>
  <si>
    <t xml:space="preserve">Коченевский район</t>
  </si>
  <si>
    <t>11.1</t>
  </si>
  <si>
    <t>11.2.1</t>
  </si>
  <si>
    <t xml:space="preserve">«Дупленское» участок «Верх-Карасукский»</t>
  </si>
  <si>
    <t>11.2.2</t>
  </si>
  <si>
    <t xml:space="preserve">«Дупленское» участок «Квашнинский»</t>
  </si>
  <si>
    <t>11.3</t>
  </si>
  <si>
    <t>«Крохалевское»</t>
  </si>
  <si>
    <t>11.4</t>
  </si>
  <si>
    <t>«Леснополянское»</t>
  </si>
  <si>
    <t>11.5</t>
  </si>
  <si>
    <t>«Моховое»</t>
  </si>
  <si>
    <t>11.6</t>
  </si>
  <si>
    <t xml:space="preserve">«Сибирский лес»</t>
  </si>
  <si>
    <t>11.7</t>
  </si>
  <si>
    <t xml:space="preserve">Кочковский район</t>
  </si>
  <si>
    <t>12.1.1</t>
  </si>
  <si>
    <t xml:space="preserve">Общедоступные охотничьи угодья участки «Северный 1», «Северный 2»</t>
  </si>
  <si>
    <t>12.1.2</t>
  </si>
  <si>
    <t>12.2.1</t>
  </si>
  <si>
    <t xml:space="preserve">«Ермаковское» участок «Ермаковский»</t>
  </si>
  <si>
    <t>12.2.2</t>
  </si>
  <si>
    <t xml:space="preserve">«Ермаковское» участок «Фроловский»</t>
  </si>
  <si>
    <t>12.3</t>
  </si>
  <si>
    <t>«Кочковское»</t>
  </si>
  <si>
    <t>12.4</t>
  </si>
  <si>
    <t xml:space="preserve">ООПТ ГПЗ РЗ «Маяк»</t>
  </si>
  <si>
    <t xml:space="preserve">Краснозерский район</t>
  </si>
  <si>
    <t>13.1</t>
  </si>
  <si>
    <t>13.2</t>
  </si>
  <si>
    <t>«Казанакское»</t>
  </si>
  <si>
    <t>13.3</t>
  </si>
  <si>
    <t xml:space="preserve">«Полойское» (ранее «планируемое охотничье угодье № 13.3»)</t>
  </si>
  <si>
    <t>13.4</t>
  </si>
  <si>
    <t xml:space="preserve">«Светловское» (ранее «планируемое охотничье угодье № 13.2»)</t>
  </si>
  <si>
    <t xml:space="preserve">Куйбышевский район</t>
  </si>
  <si>
    <t>14.1</t>
  </si>
  <si>
    <t>14.2.1</t>
  </si>
  <si>
    <t xml:space="preserve">«Куйбышевское» участок «Майский»</t>
  </si>
  <si>
    <t>14.2.2</t>
  </si>
  <si>
    <t xml:space="preserve">«Куйбышевское» участок «Мангазерский»</t>
  </si>
  <si>
    <t>14.3.1</t>
  </si>
  <si>
    <t xml:space="preserve">«Промысел» участок «Каминский»</t>
  </si>
  <si>
    <t>14.3.2</t>
  </si>
  <si>
    <t xml:space="preserve">«Промысел» участок «Морозовский»</t>
  </si>
  <si>
    <t>14.3.3</t>
  </si>
  <si>
    <t xml:space="preserve">«Промысел» участок «Осинцевский»</t>
  </si>
  <si>
    <t>14.4</t>
  </si>
  <si>
    <t>«Тагановское»</t>
  </si>
  <si>
    <t>14.5</t>
  </si>
  <si>
    <t xml:space="preserve">«Хорос-1» (ранее «планируемое охотничье угодье № 14.3»)</t>
  </si>
  <si>
    <t>14.6</t>
  </si>
  <si>
    <t xml:space="preserve">ООПТ ГПЗ РЗ «Казатовский»</t>
  </si>
  <si>
    <t>14.7</t>
  </si>
  <si>
    <t xml:space="preserve">ООПТ ГПЗ РЗ «Мангазерский»</t>
  </si>
  <si>
    <t xml:space="preserve">Купинский район</t>
  </si>
  <si>
    <t>15.1</t>
  </si>
  <si>
    <t>«Купинское»</t>
  </si>
  <si>
    <t>15.2</t>
  </si>
  <si>
    <t xml:space="preserve">ООПТ ГПЗ РЗ «Майское утро»</t>
  </si>
  <si>
    <t xml:space="preserve">Кыштовский район</t>
  </si>
  <si>
    <t>16.1</t>
  </si>
  <si>
    <t>16.2</t>
  </si>
  <si>
    <t xml:space="preserve">Березовское (ранее «планируемое охотничье угодье № 16.5»)</t>
  </si>
  <si>
    <t>16.3</t>
  </si>
  <si>
    <t xml:space="preserve">Научно-опытное хозяйство Западно-Сибирского филиала ВНИИОЗ РАСХН</t>
  </si>
  <si>
    <t>16.4</t>
  </si>
  <si>
    <t xml:space="preserve">«Орловское» (ранее «планируемое охотничье угодье № 16.2»)</t>
  </si>
  <si>
    <t>16.5</t>
  </si>
  <si>
    <t>«Таёжник»</t>
  </si>
  <si>
    <t>16.6.1</t>
  </si>
  <si>
    <t xml:space="preserve">ООПТ ГПЗ РЗ «Майзасский» участок «Майзасский»</t>
  </si>
  <si>
    <t>16.6.2</t>
  </si>
  <si>
    <t xml:space="preserve">ООПТ ГПЗ РЗ «Майзасский» участок «Орловский»</t>
  </si>
  <si>
    <t>16.6.3</t>
  </si>
  <si>
    <t xml:space="preserve">ООПТ ГПЗ РЗ «Майзасский» участок «Чёкинский»</t>
  </si>
  <si>
    <t xml:space="preserve">Маслянинский район</t>
  </si>
  <si>
    <t>17.1.1</t>
  </si>
  <si>
    <t xml:space="preserve">Общедоступные охотничьи угодья участок «Северный 1»</t>
  </si>
  <si>
    <t>17.1.2</t>
  </si>
  <si>
    <t xml:space="preserve">Общедоступные охотничьи угодья участки «Центральный»</t>
  </si>
  <si>
    <t>17.2</t>
  </si>
  <si>
    <t xml:space="preserve">«Егорьевское» (ОО «НОООиР»)</t>
  </si>
  <si>
    <t>17.3</t>
  </si>
  <si>
    <t xml:space="preserve">«Егорьевское» (ООО «КВАНТ»)</t>
  </si>
  <si>
    <t>17.4</t>
  </si>
  <si>
    <t xml:space="preserve">«Старатели Сибири» (ранее «планируемое охотничье угодье № 17.2»)</t>
  </si>
  <si>
    <t>17.5</t>
  </si>
  <si>
    <t xml:space="preserve">«Хмелевское» (ранее «планируемое охотничье угодье № 17.3»)</t>
  </si>
  <si>
    <t>17.6</t>
  </si>
  <si>
    <t xml:space="preserve">ООПТ ГПЗ РЗ «Талицкий»</t>
  </si>
  <si>
    <t xml:space="preserve">Мошковский район</t>
  </si>
  <si>
    <t>18.1</t>
  </si>
  <si>
    <t>18.2</t>
  </si>
  <si>
    <t>«Мошковское»</t>
  </si>
  <si>
    <t>18.3</t>
  </si>
  <si>
    <t>«Назаровское»</t>
  </si>
  <si>
    <t xml:space="preserve">Новосибирский район</t>
  </si>
  <si>
    <t>19.1</t>
  </si>
  <si>
    <t>19.2</t>
  </si>
  <si>
    <t>«Боровое»</t>
  </si>
  <si>
    <t>19.3</t>
  </si>
  <si>
    <t>«Ярковское»</t>
  </si>
  <si>
    <t>19.4</t>
  </si>
  <si>
    <t xml:space="preserve">Ордынский район</t>
  </si>
  <si>
    <t>20.1</t>
  </si>
  <si>
    <t>20.2</t>
  </si>
  <si>
    <t xml:space="preserve">«Бугринская роща»</t>
  </si>
  <si>
    <t>20.3</t>
  </si>
  <si>
    <t>«Ирмень»</t>
  </si>
  <si>
    <t>20.4</t>
  </si>
  <si>
    <t>«Обское»</t>
  </si>
  <si>
    <t>20.5</t>
  </si>
  <si>
    <t>«Ордынское»</t>
  </si>
  <si>
    <t>20.6</t>
  </si>
  <si>
    <t xml:space="preserve">ООПТ ГПЗ РЗ «Ордынский»</t>
  </si>
  <si>
    <t>20.7</t>
  </si>
  <si>
    <t xml:space="preserve">ООПТ ПП РЗ «Караканский бор»</t>
  </si>
  <si>
    <t xml:space="preserve">Северный район</t>
  </si>
  <si>
    <t>21.1</t>
  </si>
  <si>
    <t>21.2</t>
  </si>
  <si>
    <t xml:space="preserve">ООПТ ГПЗ РЗ «Северный»</t>
  </si>
  <si>
    <t xml:space="preserve">Сузунский район</t>
  </si>
  <si>
    <t>22.1.1</t>
  </si>
  <si>
    <t>22.1.2</t>
  </si>
  <si>
    <t>22.3</t>
  </si>
  <si>
    <t>«Ершовское»</t>
  </si>
  <si>
    <t>22.4</t>
  </si>
  <si>
    <t>22.5</t>
  </si>
  <si>
    <t>«Меретское»</t>
  </si>
  <si>
    <t>22.6</t>
  </si>
  <si>
    <t>«Сузунское»</t>
  </si>
  <si>
    <t>22.7</t>
  </si>
  <si>
    <t xml:space="preserve">ООПТ ГПЗ РЗ «Сузунский»</t>
  </si>
  <si>
    <t xml:space="preserve">Татарский район</t>
  </si>
  <si>
    <t>23.1</t>
  </si>
  <si>
    <t>«Биоланд»</t>
  </si>
  <si>
    <t xml:space="preserve">Тогучинский район</t>
  </si>
  <si>
    <t>24.1</t>
  </si>
  <si>
    <t>24.2</t>
  </si>
  <si>
    <t>«Мирновское»</t>
  </si>
  <si>
    <t>24.3.1</t>
  </si>
  <si>
    <t xml:space="preserve">«Пойменское» участок «Пойменский»</t>
  </si>
  <si>
    <t>24.3.2</t>
  </si>
  <si>
    <t xml:space="preserve">«Пойменское» участок «Сурковский»</t>
  </si>
  <si>
    <t>24.4.1</t>
  </si>
  <si>
    <t xml:space="preserve">«Тогучинское» участок «Коуракский»</t>
  </si>
  <si>
    <t>24.4.2</t>
  </si>
  <si>
    <t xml:space="preserve">«Тогучинское» участок «Тогучинский»</t>
  </si>
  <si>
    <t>24.5</t>
  </si>
  <si>
    <t>«Укроп»</t>
  </si>
  <si>
    <t>24.8</t>
  </si>
  <si>
    <t xml:space="preserve">ООПТ ГПЗ РЗ «Колтыракский»</t>
  </si>
  <si>
    <t xml:space="preserve">Убинский район</t>
  </si>
  <si>
    <t>25.1</t>
  </si>
  <si>
    <t>25.2</t>
  </si>
  <si>
    <t>«Ича»</t>
  </si>
  <si>
    <t>25.3</t>
  </si>
  <si>
    <t xml:space="preserve">«Невское» (ранее «планируемое охотничье угодье № 25.3»)</t>
  </si>
  <si>
    <t>25.4</t>
  </si>
  <si>
    <t>«Омь»</t>
  </si>
  <si>
    <t>25.5</t>
  </si>
  <si>
    <t xml:space="preserve">«Убинское» (МВОО СибВО)</t>
  </si>
  <si>
    <t>25.6</t>
  </si>
  <si>
    <t xml:space="preserve">«Убинское» (ОО «НОООиР»)</t>
  </si>
  <si>
    <t>25.7</t>
  </si>
  <si>
    <t>«Сенчинское»</t>
  </si>
  <si>
    <t>25.8</t>
  </si>
  <si>
    <t xml:space="preserve">ООПТ ГПЗ РЗ «Успенский»</t>
  </si>
  <si>
    <t xml:space="preserve">Усть-Таркский район</t>
  </si>
  <si>
    <t>26.1.1</t>
  </si>
  <si>
    <t xml:space="preserve">Общедоступные охотничьи угодья участок № 1</t>
  </si>
  <si>
    <t>26.1.2</t>
  </si>
  <si>
    <t xml:space="preserve">Общедоступные охотничьи угодья участок № 2</t>
  </si>
  <si>
    <t>26.3</t>
  </si>
  <si>
    <t xml:space="preserve">«Беркут» (ранее «планируемое охотничье угодье № 26.2»)</t>
  </si>
  <si>
    <t>26.4.1</t>
  </si>
  <si>
    <t xml:space="preserve">«Сибириада» участок № 1</t>
  </si>
  <si>
    <t>26.4.2</t>
  </si>
  <si>
    <t xml:space="preserve">«Сибириада» участок № 2</t>
  </si>
  <si>
    <t>26.5</t>
  </si>
  <si>
    <t>«Усть-Таркское»</t>
  </si>
  <si>
    <t>26.6</t>
  </si>
  <si>
    <t xml:space="preserve">ООПТ ГПЗ РЗ «Усть-Таркский»</t>
  </si>
  <si>
    <t xml:space="preserve">Чановский район</t>
  </si>
  <si>
    <t>27.1.1</t>
  </si>
  <si>
    <t xml:space="preserve">Общедоступные охотничьи угодья участок </t>
  </si>
  <si>
    <t>27.1.2</t>
  </si>
  <si>
    <t xml:space="preserve">Общедоступные охотничьи угодья участок «Отреченский»</t>
  </si>
  <si>
    <t>27.2</t>
  </si>
  <si>
    <t>27.3</t>
  </si>
  <si>
    <t xml:space="preserve">«Покровское» (ранее «планируемое охотничье угодье № 27.2»)</t>
  </si>
  <si>
    <t>27.4.1</t>
  </si>
  <si>
    <t xml:space="preserve">«Чановское» участок «Новояблоневский»</t>
  </si>
  <si>
    <t>27.4.2</t>
  </si>
  <si>
    <t xml:space="preserve">«Чановское» участок «Оравский»</t>
  </si>
  <si>
    <t>27.5</t>
  </si>
  <si>
    <t>«Черниговское-1»</t>
  </si>
  <si>
    <t>27.6</t>
  </si>
  <si>
    <t>«Черниговское-2»</t>
  </si>
  <si>
    <t>27.7</t>
  </si>
  <si>
    <t>«Черниговское-3»</t>
  </si>
  <si>
    <t xml:space="preserve">Черепановский район</t>
  </si>
  <si>
    <t>28.1</t>
  </si>
  <si>
    <t>28.2</t>
  </si>
  <si>
    <t xml:space="preserve">«Медведское» (ранее «планируемое охотничье угодье № 28.3»)</t>
  </si>
  <si>
    <t>28.3</t>
  </si>
  <si>
    <t>«Черепановское»</t>
  </si>
  <si>
    <t>28.4</t>
  </si>
  <si>
    <t xml:space="preserve">ООПТ ГПЗ РЗ «Инской»</t>
  </si>
  <si>
    <t xml:space="preserve">Чистоозерный район</t>
  </si>
  <si>
    <t>29.1.1</t>
  </si>
  <si>
    <t xml:space="preserve">Общедоступные охотничьи угодья участок «Северо-Западный»</t>
  </si>
  <si>
    <t>29.1.2</t>
  </si>
  <si>
    <t>29.1.3</t>
  </si>
  <si>
    <t xml:space="preserve">Общедоступные охотничьи угодья участок «Юго-Восточный»</t>
  </si>
  <si>
    <t>29.1.4</t>
  </si>
  <si>
    <t xml:space="preserve">Общедоступные охотничьи угодья участок «Юго-Западный»</t>
  </si>
  <si>
    <t>29.1.5</t>
  </si>
  <si>
    <t xml:space="preserve">Общедоступные охотничьи угодья участок «Юдинский»</t>
  </si>
  <si>
    <t>29.2.1</t>
  </si>
  <si>
    <t xml:space="preserve">«Малахит» участок «Романовка»</t>
  </si>
  <si>
    <t>29.2.2</t>
  </si>
  <si>
    <t xml:space="preserve">«Малахит» участок «Сибиряк»</t>
  </si>
  <si>
    <t>29.2.3</t>
  </si>
  <si>
    <t xml:space="preserve">«Малахит» участок «Чистоозёрное»</t>
  </si>
  <si>
    <t>29.4</t>
  </si>
  <si>
    <t xml:space="preserve">«Чистые озера»</t>
  </si>
  <si>
    <t>29.5</t>
  </si>
  <si>
    <t xml:space="preserve">ООПТ ГПЗ РЗ «Юдинский»</t>
  </si>
  <si>
    <t xml:space="preserve">Чулымский район</t>
  </si>
  <si>
    <t>30.1.1</t>
  </si>
  <si>
    <t>30.1.2</t>
  </si>
  <si>
    <t>30.1.3.</t>
  </si>
  <si>
    <t xml:space="preserve">Общедоступные охотничьи угодья участок «Юго-восточный»</t>
  </si>
  <si>
    <t>30.4</t>
  </si>
  <si>
    <t>30.4.</t>
  </si>
  <si>
    <t>«Заимка»</t>
  </si>
  <si>
    <t>30.5</t>
  </si>
  <si>
    <t>«Тойское»</t>
  </si>
  <si>
    <t>30.6.1</t>
  </si>
  <si>
    <t xml:space="preserve">«Трофей»  участок «Байкал»</t>
  </si>
  <si>
    <t>30.6.2</t>
  </si>
  <si>
    <t xml:space="preserve">«Трофей»  участок «Зыбунки»</t>
  </si>
  <si>
    <t>30.7</t>
  </si>
  <si>
    <t>«Чулымское»</t>
  </si>
  <si>
    <t>30.8</t>
  </si>
  <si>
    <t xml:space="preserve">ООПТ ГПЗ РЗ «Чикманский»</t>
  </si>
  <si>
    <t xml:space="preserve">ИТОГО по Новосибирской области:</t>
  </si>
  <si>
    <t xml:space="preserve">Медведи, особей</t>
  </si>
  <si>
    <t xml:space="preserve">Пушные животные, особей</t>
  </si>
  <si>
    <t xml:space="preserve">Медведь бурый</t>
  </si>
  <si>
    <t xml:space="preserve">Медведь белогрудый</t>
  </si>
  <si>
    <t>Волк</t>
  </si>
  <si>
    <t>Шакал</t>
  </si>
  <si>
    <t>Лисица</t>
  </si>
  <si>
    <t>Корсак</t>
  </si>
  <si>
    <t>Песец</t>
  </si>
  <si>
    <t xml:space="preserve">Енотовидная собака</t>
  </si>
  <si>
    <t>Енот-полоскун</t>
  </si>
  <si>
    <t>Рысь</t>
  </si>
  <si>
    <t>Росомаха</t>
  </si>
  <si>
    <t>Барсук</t>
  </si>
  <si>
    <t xml:space="preserve">Куница каменная</t>
  </si>
  <si>
    <t xml:space="preserve">Куница лесная</t>
  </si>
  <si>
    <t>Соболь</t>
  </si>
  <si>
    <t>Харза</t>
  </si>
  <si>
    <t xml:space="preserve">Кот амурский</t>
  </si>
  <si>
    <t xml:space="preserve">Кот лесной</t>
  </si>
  <si>
    <t xml:space="preserve">Кошка степная</t>
  </si>
  <si>
    <t>Ласка</t>
  </si>
  <si>
    <t>Горно-стай</t>
  </si>
  <si>
    <t>Солонгой</t>
  </si>
  <si>
    <t xml:space="preserve">«Баганское» участок «Казанский</t>
  </si>
  <si>
    <t xml:space="preserve">«Баганское» участок «Палецкий</t>
  </si>
  <si>
    <t xml:space="preserve">«Болотнинское» участок «Болотнинский»</t>
  </si>
  <si>
    <t>4.3</t>
  </si>
  <si>
    <t xml:space="preserve">«Таёжный» участок «Козловский»</t>
  </si>
  <si>
    <t>4.7</t>
  </si>
  <si>
    <t>19.1.</t>
  </si>
  <si>
    <t>19.2.</t>
  </si>
  <si>
    <t>19.3.</t>
  </si>
  <si>
    <t>19.4.</t>
  </si>
  <si>
    <t>"Меретское"</t>
  </si>
  <si>
    <t xml:space="preserve">Общедоступные охотничьи угодья участок</t>
  </si>
  <si>
    <t>Колонок</t>
  </si>
  <si>
    <t xml:space="preserve">Лесной хорь</t>
  </si>
  <si>
    <t xml:space="preserve">Степной хорь</t>
  </si>
  <si>
    <t>Норки</t>
  </si>
  <si>
    <t>Выдра</t>
  </si>
  <si>
    <t xml:space="preserve">Заяц беляк</t>
  </si>
  <si>
    <t xml:space="preserve">Заяц русак</t>
  </si>
  <si>
    <t xml:space="preserve">Заяц толай</t>
  </si>
  <si>
    <t xml:space="preserve">Заяц маньчжурский</t>
  </si>
  <si>
    <t xml:space="preserve">Кролик дикий</t>
  </si>
  <si>
    <t xml:space="preserve">Бобр канадский</t>
  </si>
  <si>
    <t xml:space="preserve">Бобр европейский</t>
  </si>
  <si>
    <t>Сурок-байбак</t>
  </si>
  <si>
    <t xml:space="preserve">Сурок серый</t>
  </si>
  <si>
    <t xml:space="preserve">Сурок черношапочный</t>
  </si>
  <si>
    <t>Сурок-тарбаган</t>
  </si>
  <si>
    <t>Суслики</t>
  </si>
  <si>
    <t>Кроты</t>
  </si>
  <si>
    <t>Бурундуки</t>
  </si>
  <si>
    <t>Летяга</t>
  </si>
  <si>
    <t>Белки</t>
  </si>
  <si>
    <t>Хомяки</t>
  </si>
  <si>
    <t xml:space="preserve">Иные виды млекопитающих, отнесенных к охотничьим ресурсам, особей</t>
  </si>
  <si>
    <t>Ондатра</t>
  </si>
  <si>
    <t xml:space="preserve">Водяная полевка</t>
  </si>
  <si>
    <t>"Шегарское"</t>
  </si>
  <si>
    <t>20.07</t>
  </si>
  <si>
    <t xml:space="preserve">Лицо, ответственное за заполнение формы:</t>
  </si>
  <si>
    <t xml:space="preserve">консультант Бибко И.А.</t>
  </si>
  <si>
    <t xml:space="preserve">должность, фамилия, имя, отчество (при наличии), расшифровка подписи</t>
  </si>
  <si>
    <t xml:space="preserve">8 (383) 238 72 97</t>
  </si>
  <si>
    <t xml:space="preserve">(номер контактного телефона)</t>
  </si>
  <si>
    <t xml:space="preserve"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</si>
</sst>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1.000000"/>
      <color theme="1"/>
      <name val="Times New Roman"/>
    </font>
    <font>
      <sz val="11.000000"/>
      <color rgb="FF22272F"/>
      <name val="Times New Roman"/>
    </font>
    <font>
      <sz val="8.000000"/>
      <color rgb="FF22272F"/>
      <name val="Times New Roman"/>
    </font>
    <font>
      <b/>
      <sz val="11.000000"/>
      <color rgb="FF22272F"/>
      <name val="Times New Roman"/>
    </font>
    <font>
      <b/>
      <sz val="10.000000"/>
      <name val="Times New Roman"/>
    </font>
    <font>
      <sz val="10.000000"/>
      <name val="Times New Roman"/>
    </font>
    <font>
      <sz val="10.000000"/>
      <color rgb="FF22272F"/>
      <name val="Times New Roman"/>
    </font>
    <font>
      <sz val="10.000000"/>
      <color theme="1"/>
      <name val="Times New Roman"/>
    </font>
    <font>
      <u/>
      <sz val="10.000000"/>
      <color theme="1"/>
      <name val="Times New Roman"/>
    </font>
    <font>
      <sz val="8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indexed="65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107">
    <xf fontId="0" fillId="0" borderId="0" numFmtId="0" xfId="0"/>
    <xf fontId="1" fillId="0" borderId="0" numFmtId="0" xfId="0" applyFont="1"/>
    <xf fontId="1" fillId="0" borderId="0" numFmtId="49" xfId="0" applyNumberFormat="1" applyFont="1" applyAlignment="1">
      <alignment horizontal="center" vertical="center"/>
    </xf>
    <xf fontId="1" fillId="2" borderId="0" numFmtId="0" xfId="0" applyFont="1" applyFill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left" wrapText="1"/>
    </xf>
    <xf fontId="2" fillId="0" borderId="0" numFmtId="0" xfId="0" applyFont="1" applyAlignment="1">
      <alignment horizontal="center"/>
    </xf>
    <xf fontId="1" fillId="0" borderId="0" numFmtId="0" xfId="0" applyFont="1" applyAlignment="1">
      <alignment horizontal="center"/>
    </xf>
    <xf fontId="1" fillId="0" borderId="0" numFmtId="0" xfId="0" applyFont="1" applyAlignment="1">
      <alignment horizontal="center" wrapText="1"/>
    </xf>
    <xf fontId="3" fillId="0" borderId="0" numFmtId="0" xfId="0" applyFont="1"/>
    <xf fontId="3" fillId="2" borderId="1" numFmtId="49" xfId="0" applyNumberFormat="1" applyFont="1" applyFill="1" applyBorder="1" applyAlignment="1">
      <alignment horizontal="center" vertical="center" wrapText="1"/>
    </xf>
    <xf fontId="3" fillId="2" borderId="1" numFmtId="0" xfId="0" applyFont="1" applyFill="1" applyBorder="1" applyAlignment="1">
      <alignment horizontal="center" vertical="center" wrapText="1"/>
    </xf>
    <xf fontId="4" fillId="2" borderId="1" numFmtId="49" xfId="0" applyNumberFormat="1" applyFont="1" applyFill="1" applyBorder="1" applyAlignment="1">
      <alignment horizontal="center" vertical="center" wrapText="1"/>
    </xf>
    <xf fontId="4" fillId="2" borderId="1" numFmtId="0" xfId="0" applyFont="1" applyFill="1" applyBorder="1" applyAlignment="1">
      <alignment horizontal="center" vertical="center" wrapText="1"/>
    </xf>
    <xf fontId="5" fillId="2" borderId="2" numFmtId="0" xfId="0" applyFont="1" applyFill="1" applyBorder="1" applyAlignment="1">
      <alignment horizontal="center" vertical="center" wrapText="1"/>
    </xf>
    <xf fontId="5" fillId="2" borderId="3" numFmtId="0" xfId="0" applyFont="1" applyFill="1" applyBorder="1" applyAlignment="1">
      <alignment horizontal="center" vertical="center" wrapText="1"/>
    </xf>
    <xf fontId="5" fillId="2" borderId="1" numFmtId="3" xfId="0" applyNumberFormat="1" applyFont="1" applyFill="1" applyBorder="1" applyAlignment="1">
      <alignment horizontal="center" vertical="center" wrapText="1"/>
    </xf>
    <xf fontId="6" fillId="2" borderId="1" numFmtId="49" xfId="0" applyNumberFormat="1" applyFont="1" applyFill="1" applyBorder="1" applyAlignment="1" applyProtection="1">
      <alignment horizontal="center" vertical="center"/>
    </xf>
    <xf fontId="6" fillId="2" borderId="1" numFmtId="0" xfId="0" applyFont="1" applyFill="1" applyBorder="1" applyAlignment="1" applyProtection="1">
      <alignment wrapText="1"/>
    </xf>
    <xf fontId="6" fillId="2" borderId="1" numFmtId="3" xfId="0" applyNumberFormat="1" applyFont="1" applyFill="1" applyBorder="1" applyAlignment="1" applyProtection="1">
      <alignment horizontal="center" vertical="center"/>
    </xf>
    <xf fontId="7" fillId="2" borderId="1" numFmtId="49" xfId="0" applyNumberFormat="1" applyFont="1" applyFill="1" applyBorder="1" applyAlignment="1" applyProtection="1">
      <alignment horizontal="center" vertical="center"/>
    </xf>
    <xf fontId="7" fillId="2" borderId="1" numFmtId="0" xfId="0" applyFont="1" applyFill="1" applyBorder="1" applyAlignment="1" applyProtection="1">
      <alignment horizontal="left" vertical="center" wrapText="1"/>
    </xf>
    <xf fontId="7" fillId="2" borderId="1" numFmtId="3" xfId="0" applyNumberFormat="1" applyFont="1" applyFill="1" applyBorder="1" applyAlignment="1" applyProtection="1">
      <alignment horizontal="center" vertical="center"/>
    </xf>
    <xf fontId="8" fillId="2" borderId="1" numFmtId="3" xfId="0" applyNumberFormat="1" applyFont="1" applyFill="1" applyBorder="1" applyAlignment="1">
      <alignment horizontal="center" vertical="center" wrapText="1"/>
    </xf>
    <xf fontId="8" fillId="2" borderId="1" numFmtId="0" xfId="0" applyFont="1" applyFill="1" applyBorder="1" applyAlignment="1">
      <alignment horizontal="center" vertical="center" wrapText="1"/>
    </xf>
    <xf fontId="9" fillId="2" borderId="1" numFmtId="3" xfId="0" applyNumberFormat="1" applyFont="1" applyFill="1" applyBorder="1" applyAlignment="1">
      <alignment horizontal="center" vertical="center"/>
    </xf>
    <xf fontId="9" fillId="2" borderId="1" numFmtId="0" xfId="0" applyFont="1" applyFill="1" applyBorder="1" applyAlignment="1">
      <alignment horizontal="center" vertical="center"/>
    </xf>
    <xf fontId="2" fillId="0" borderId="0" numFmtId="0" xfId="0" applyFont="1"/>
    <xf fontId="7" fillId="2" borderId="1" numFmtId="3" xfId="0" applyNumberFormat="1" applyFont="1" applyFill="1" applyBorder="1" applyAlignment="1" applyProtection="1">
      <alignment vertical="center"/>
    </xf>
    <xf fontId="7" fillId="2" borderId="4" numFmtId="3" xfId="0" applyNumberFormat="1" applyFont="1" applyFill="1" applyBorder="1" applyAlignment="1" applyProtection="1">
      <alignment horizontal="center" vertical="center"/>
    </xf>
    <xf fontId="7" fillId="2" borderId="5" numFmtId="3" xfId="0" applyNumberFormat="1" applyFont="1" applyFill="1" applyBorder="1" applyAlignment="1" applyProtection="1">
      <alignment horizontal="center" vertical="center"/>
    </xf>
    <xf fontId="7" fillId="2" borderId="2" numFmtId="0" xfId="0" applyFont="1" applyFill="1" applyBorder="1" applyAlignment="1" applyProtection="1">
      <alignment horizontal="left" vertical="center" wrapText="1"/>
    </xf>
    <xf fontId="7" fillId="2" borderId="4" numFmtId="49" xfId="0" applyNumberFormat="1" applyFont="1" applyFill="1" applyBorder="1" applyAlignment="1" applyProtection="1">
      <alignment horizontal="center" vertical="center"/>
    </xf>
    <xf fontId="7" fillId="2" borderId="4" numFmtId="0" xfId="0" applyFont="1" applyFill="1" applyBorder="1" applyAlignment="1" applyProtection="1">
      <alignment horizontal="left" vertical="center" wrapText="1"/>
    </xf>
    <xf fontId="9" fillId="2" borderId="4" numFmtId="3" xfId="0" applyNumberFormat="1" applyFont="1" applyFill="1" applyBorder="1" applyAlignment="1">
      <alignment horizontal="center" vertical="center"/>
    </xf>
    <xf fontId="7" fillId="2" borderId="5" numFmtId="49" xfId="0" applyNumberFormat="1" applyFont="1" applyFill="1" applyBorder="1" applyAlignment="1" applyProtection="1">
      <alignment horizontal="center" vertical="center"/>
    </xf>
    <xf fontId="7" fillId="2" borderId="5" numFmtId="0" xfId="0" applyFont="1" applyFill="1" applyBorder="1" applyAlignment="1" applyProtection="1">
      <alignment horizontal="left" vertical="center" wrapText="1"/>
    </xf>
    <xf fontId="9" fillId="2" borderId="5" numFmtId="3" xfId="0" applyNumberFormat="1" applyFont="1" applyFill="1" applyBorder="1" applyAlignment="1">
      <alignment horizontal="center" vertical="center"/>
    </xf>
    <xf fontId="2" fillId="2" borderId="2" numFmtId="49" xfId="0" applyNumberFormat="1" applyFont="1" applyFill="1" applyBorder="1" applyAlignment="1">
      <alignment horizontal="center" vertical="center"/>
    </xf>
    <xf fontId="2" fillId="2" borderId="3" numFmtId="49" xfId="0" applyNumberFormat="1" applyFont="1" applyFill="1" applyBorder="1" applyAlignment="1">
      <alignment horizontal="center" vertical="center"/>
    </xf>
    <xf fontId="2" fillId="2" borderId="1" numFmtId="3" xfId="0" applyNumberFormat="1" applyFont="1" applyFill="1" applyBorder="1" applyAlignment="1">
      <alignment horizontal="center" vertical="center"/>
    </xf>
    <xf fontId="1" fillId="2" borderId="0" numFmtId="49" xfId="0" applyNumberFormat="1" applyFont="1" applyFill="1" applyAlignment="1">
      <alignment horizontal="center" vertical="center"/>
    </xf>
    <xf fontId="1" fillId="0" borderId="0" numFmtId="3" xfId="0" applyNumberFormat="1" applyFont="1"/>
    <xf fontId="1" fillId="0" borderId="0" numFmtId="3" xfId="0" applyNumberFormat="1" applyFont="1" applyAlignment="1">
      <alignment horizontal="center" vertical="center"/>
    </xf>
    <xf fontId="0" fillId="3" borderId="0" numFmtId="0" xfId="0" applyFill="1"/>
    <xf fontId="8" fillId="2" borderId="4" numFmtId="3" xfId="0" applyNumberFormat="1" applyFont="1" applyFill="1" applyBorder="1" applyAlignment="1">
      <alignment horizontal="center" vertical="center" wrapText="1"/>
    </xf>
    <xf fontId="8" fillId="2" borderId="5" numFmtId="3" xfId="0" applyNumberFormat="1" applyFont="1" applyFill="1" applyBorder="1" applyAlignment="1">
      <alignment horizontal="center" vertical="center" wrapText="1"/>
    </xf>
    <xf fontId="7" fillId="2" borderId="1" numFmtId="0" xfId="0" applyFont="1" applyFill="1" applyBorder="1" applyAlignment="1" applyProtection="1">
      <alignment wrapText="1"/>
    </xf>
    <xf fontId="7" fillId="2" borderId="1" numFmtId="0" xfId="0" applyFont="1" applyFill="1" applyBorder="1" applyAlignment="1" applyProtection="1">
      <alignment vertical="center" wrapText="1"/>
    </xf>
    <xf fontId="9" fillId="2" borderId="1" numFmtId="3" xfId="0" applyNumberFormat="1" applyFont="1" applyFill="1" applyBorder="1" applyAlignment="1">
      <alignment vertical="center"/>
    </xf>
    <xf fontId="7" fillId="2" borderId="6" numFmtId="3" xfId="0" applyNumberFormat="1" applyFont="1" applyFill="1" applyBorder="1" applyAlignment="1" applyProtection="1">
      <alignment horizontal="center" vertical="center"/>
    </xf>
    <xf fontId="9" fillId="2" borderId="6" numFmtId="3" xfId="0" applyNumberFormat="1" applyFont="1" applyFill="1" applyBorder="1" applyAlignment="1">
      <alignment horizontal="center" vertical="center"/>
    </xf>
    <xf fontId="1" fillId="2" borderId="0" numFmtId="1" xfId="0" applyNumberFormat="1" applyFont="1" applyFill="1" applyAlignment="1">
      <alignment horizontal="center" vertical="center"/>
    </xf>
    <xf fontId="1" fillId="2" borderId="0" numFmtId="0" xfId="0" applyFont="1" applyFill="1" applyAlignment="1">
      <alignment horizontal="center"/>
    </xf>
    <xf fontId="1" fillId="2" borderId="0" numFmtId="0" xfId="0" applyFont="1" applyFill="1" applyAlignment="1">
      <alignment horizontal="center" vertical="center"/>
    </xf>
    <xf fontId="5" fillId="2" borderId="1" numFmtId="1" xfId="0" applyNumberFormat="1" applyFont="1" applyFill="1" applyBorder="1" applyAlignment="1">
      <alignment horizontal="center" vertical="center" wrapText="1"/>
    </xf>
    <xf fontId="6" fillId="2" borderId="1" numFmtId="1" xfId="0" applyNumberFormat="1" applyFont="1" applyFill="1" applyBorder="1" applyAlignment="1" applyProtection="1">
      <alignment horizontal="center" vertical="center"/>
    </xf>
    <xf fontId="7" fillId="2" borderId="1" numFmtId="1" xfId="0" applyNumberFormat="1" applyFont="1" applyFill="1" applyBorder="1" applyAlignment="1" applyProtection="1">
      <alignment horizontal="center" vertical="center"/>
    </xf>
    <xf fontId="7" fillId="2" borderId="4" numFmtId="1" xfId="0" applyNumberFormat="1" applyFont="1" applyFill="1" applyBorder="1" applyAlignment="1" applyProtection="1">
      <alignment horizontal="center" vertical="center"/>
    </xf>
    <xf fontId="9" fillId="2" borderId="1" numFmtId="0" xfId="0" applyFont="1" applyFill="1" applyBorder="1" applyAlignment="1">
      <alignment vertical="center"/>
    </xf>
    <xf fontId="7" fillId="2" borderId="1" numFmtId="1" xfId="0" applyNumberFormat="1" applyFont="1" applyFill="1" applyBorder="1" applyAlignment="1" applyProtection="1">
      <alignment vertical="center"/>
    </xf>
    <xf fontId="9" fillId="2" borderId="4" numFmtId="0" xfId="0" applyFont="1" applyFill="1" applyBorder="1" applyAlignment="1">
      <alignment horizontal="center" vertical="center"/>
    </xf>
    <xf fontId="7" fillId="2" borderId="5" numFmtId="1" xfId="0" applyNumberFormat="1" applyFont="1" applyFill="1" applyBorder="1" applyAlignment="1" applyProtection="1">
      <alignment horizontal="center" vertical="center"/>
    </xf>
    <xf fontId="9" fillId="2" borderId="5" numFmtId="0" xfId="0" applyFont="1" applyFill="1" applyBorder="1" applyAlignment="1">
      <alignment horizontal="center" vertical="center"/>
    </xf>
    <xf fontId="7" fillId="2" borderId="5" numFmtId="1" xfId="0" applyNumberFormat="1" applyFont="1" applyFill="1" applyBorder="1" applyAlignment="1" applyProtection="1">
      <alignment vertical="center"/>
    </xf>
    <xf fontId="7" fillId="2" borderId="6" numFmtId="1" xfId="0" applyNumberFormat="1" applyFont="1" applyFill="1" applyBorder="1" applyAlignment="1" applyProtection="1">
      <alignment horizontal="center" vertical="center"/>
    </xf>
    <xf fontId="9" fillId="2" borderId="6" numFmtId="0" xfId="0" applyFont="1" applyFill="1" applyBorder="1" applyAlignment="1">
      <alignment horizontal="center" vertical="center"/>
    </xf>
    <xf fontId="9" fillId="2" borderId="1" numFmtId="49" xfId="0" applyNumberFormat="1" applyFont="1" applyFill="1" applyBorder="1" applyAlignment="1" applyProtection="1">
      <alignment horizontal="center" vertical="center"/>
    </xf>
    <xf fontId="9" fillId="2" borderId="1" numFmtId="0" xfId="0" applyFont="1" applyFill="1" applyBorder="1" applyAlignment="1" applyProtection="1">
      <alignment horizontal="left" vertical="center" wrapText="1"/>
    </xf>
    <xf fontId="2" fillId="2" borderId="2" numFmtId="0" xfId="0" applyFont="1" applyFill="1" applyBorder="1" applyAlignment="1">
      <alignment horizontal="center" vertical="center"/>
    </xf>
    <xf fontId="2" fillId="2" borderId="3" numFmtId="0" xfId="0" applyFont="1" applyFill="1" applyBorder="1" applyAlignment="1">
      <alignment horizontal="center" vertical="center"/>
    </xf>
    <xf fontId="2" fillId="2" borderId="1" numFmtId="0" xfId="0" applyFont="1" applyFill="1" applyBorder="1" applyAlignment="1">
      <alignment horizontal="center" vertical="center"/>
    </xf>
    <xf fontId="3" fillId="0" borderId="1" numFmtId="0" xfId="0" applyFont="1" applyBorder="1" applyAlignment="1">
      <alignment horizontal="center" vertical="center" wrapText="1"/>
    </xf>
    <xf fontId="3" fillId="3" borderId="1" numFmtId="0" xfId="0" applyFont="1" applyFill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4" fillId="3" borderId="1" numFmtId="0" xfId="0" applyFont="1" applyFill="1" applyBorder="1" applyAlignment="1">
      <alignment horizontal="center" vertical="center" wrapText="1"/>
    </xf>
    <xf fontId="4" fillId="3" borderId="1" numFmtId="0" xfId="0" applyFont="1" applyFill="1" applyBorder="1" applyAlignment="1">
      <alignment horizontal="left" indent="1" vertical="center" wrapText="1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5" fillId="0" borderId="1" numFmtId="1" xfId="0" applyNumberFormat="1" applyFont="1" applyBorder="1" applyAlignment="1">
      <alignment horizontal="center" vertical="center" wrapText="1"/>
    </xf>
    <xf fontId="3" fillId="0" borderId="1" numFmtId="0" xfId="0" applyFont="1" applyBorder="1" applyAlignment="1">
      <alignment horizontal="left" vertical="center" wrapText="1"/>
    </xf>
    <xf fontId="1" fillId="0" borderId="1" numFmtId="0" xfId="0" applyFont="1" applyBorder="1"/>
    <xf fontId="6" fillId="0" borderId="1" numFmtId="49" xfId="0" applyNumberFormat="1" applyFont="1" applyBorder="1" applyAlignment="1" applyProtection="1">
      <alignment horizontal="center" vertical="center"/>
    </xf>
    <xf fontId="6" fillId="0" borderId="1" numFmtId="0" xfId="0" applyFont="1" applyBorder="1" applyAlignment="1" applyProtection="1">
      <alignment wrapText="1"/>
    </xf>
    <xf fontId="6" fillId="0" borderId="1" numFmtId="1" xfId="0" applyNumberFormat="1" applyFont="1" applyBorder="1" applyAlignment="1" applyProtection="1">
      <alignment horizontal="center" vertical="center"/>
    </xf>
    <xf fontId="1" fillId="0" borderId="1" numFmtId="0" xfId="0" applyFont="1" applyBorder="1" applyAlignment="1">
      <alignment horizontal="center" vertical="center"/>
    </xf>
    <xf fontId="7" fillId="0" borderId="1" numFmtId="49" xfId="0" applyNumberFormat="1" applyFont="1" applyBorder="1" applyAlignment="1" applyProtection="1">
      <alignment horizontal="center" vertical="center"/>
    </xf>
    <xf fontId="7" fillId="0" borderId="1" numFmtId="0" xfId="0" applyFont="1" applyBorder="1" applyAlignment="1" applyProtection="1">
      <alignment horizontal="left" vertical="center" wrapText="1"/>
    </xf>
    <xf fontId="7" fillId="0" borderId="4" numFmtId="1" xfId="0" applyNumberFormat="1" applyFont="1" applyBorder="1" applyAlignment="1" applyProtection="1">
      <alignment horizontal="center" vertical="center"/>
    </xf>
    <xf fontId="7" fillId="0" borderId="1" numFmtId="1" xfId="0" applyNumberFormat="1" applyFont="1" applyBorder="1" applyAlignment="1" applyProtection="1">
      <alignment horizontal="center" vertical="center"/>
    </xf>
    <xf fontId="7" fillId="0" borderId="5" numFmtId="1" xfId="0" applyNumberFormat="1" applyFont="1" applyBorder="1" applyAlignment="1" applyProtection="1">
      <alignment horizontal="center" vertical="center"/>
    </xf>
    <xf fontId="7" fillId="0" borderId="1" numFmtId="0" xfId="0" applyFont="1" applyBorder="1" applyAlignment="1" applyProtection="1">
      <alignment wrapText="1"/>
    </xf>
    <xf fontId="7" fillId="0" borderId="6" numFmtId="1" xfId="0" applyNumberFormat="1" applyFont="1" applyBorder="1" applyAlignment="1" applyProtection="1">
      <alignment horizontal="center" vertical="center"/>
    </xf>
    <xf fontId="7" fillId="0" borderId="4" numFmtId="49" xfId="0" applyNumberFormat="1" applyFont="1" applyBorder="1" applyAlignment="1" applyProtection="1">
      <alignment horizontal="center" vertical="center"/>
    </xf>
    <xf fontId="7" fillId="0" borderId="4" numFmtId="0" xfId="0" applyFont="1" applyBorder="1" applyAlignment="1" applyProtection="1">
      <alignment horizontal="left" vertical="center" wrapText="1"/>
    </xf>
    <xf fontId="7" fillId="0" borderId="5" numFmtId="49" xfId="0" applyNumberFormat="1" applyFont="1" applyBorder="1" applyAlignment="1" applyProtection="1">
      <alignment horizontal="center" vertical="center"/>
    </xf>
    <xf fontId="7" fillId="0" borderId="5" numFmtId="0" xfId="0" applyFont="1" applyBorder="1" applyAlignment="1" applyProtection="1">
      <alignment horizontal="left" vertical="center" wrapText="1"/>
    </xf>
    <xf fontId="2" fillId="0" borderId="2" numFmtId="0" xfId="0" applyFont="1" applyBorder="1" applyAlignment="1">
      <alignment horizontal="center" vertical="center"/>
    </xf>
    <xf fontId="2" fillId="0" borderId="3" numFmtId="0" xfId="0" applyFont="1" applyBorder="1" applyAlignment="1">
      <alignment horizontal="center" vertical="center"/>
    </xf>
    <xf fontId="2" fillId="0" borderId="1" numFmtId="0" xfId="0" applyFont="1" applyBorder="1" applyAlignment="1">
      <alignment horizontal="center" vertical="center"/>
    </xf>
    <xf fontId="9" fillId="0" borderId="0" numFmtId="49" xfId="0" applyNumberFormat="1" applyFont="1" applyAlignment="1">
      <alignment horizontal="center" vertical="center"/>
    </xf>
    <xf fontId="9" fillId="0" borderId="7" numFmtId="49" xfId="0" applyNumberFormat="1" applyFont="1" applyBorder="1" applyAlignment="1">
      <alignment horizontal="center" vertical="center"/>
    </xf>
    <xf fontId="10" fillId="0" borderId="7" numFmtId="49" xfId="0" applyNumberFormat="1" applyFont="1" applyBorder="1" applyAlignment="1">
      <alignment horizontal="center" vertical="center"/>
    </xf>
    <xf fontId="11" fillId="0" borderId="8" numFmtId="0" xfId="0" applyFont="1" applyBorder="1" applyAlignment="1">
      <alignment horizontal="center"/>
    </xf>
    <xf fontId="9" fillId="0" borderId="7" numFmtId="14" xfId="0" applyNumberFormat="1" applyFont="1" applyBorder="1" applyAlignment="1">
      <alignment horizontal="center"/>
    </xf>
    <xf fontId="9" fillId="0" borderId="7" numFmtId="0" xfId="0" applyFont="1" applyBorder="1" applyAlignment="1">
      <alignment horizontal="center"/>
    </xf>
    <xf fontId="11" fillId="0" borderId="8" numFmtId="4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" zoomScale="100" workbookViewId="0">
      <pane ySplit="13" topLeftCell="A14" activePane="bottomLeft" state="frozen"/>
      <selection activeCell="F218" activeCellId="0" sqref="F218"/>
    </sheetView>
  </sheetViews>
  <sheetFormatPr defaultRowHeight="14.25"/>
  <cols>
    <col customWidth="1" min="1" max="1" style="2" width="7.421875"/>
    <col customWidth="1" min="2" max="2" style="1" width="44.5703125"/>
    <col min="3" max="5" style="1" width="9.140625"/>
    <col min="6" max="6" style="3" width="9.140625"/>
    <col customWidth="1" min="7" max="7" style="4" width="10"/>
    <col min="8" max="16384" style="1" width="9.140625"/>
  </cols>
  <sheetData>
    <row r="1" ht="71.25" customHeight="1">
      <c r="A1" s="2"/>
      <c r="B1" s="1"/>
      <c r="C1" s="1"/>
      <c r="D1" s="1"/>
      <c r="E1" s="1"/>
      <c r="F1" s="3"/>
      <c r="G1" s="4"/>
      <c r="H1" s="1"/>
      <c r="I1" s="1"/>
      <c r="J1" s="1"/>
      <c r="K1" s="1"/>
      <c r="L1" s="1"/>
      <c r="M1" s="5" t="s">
        <v>0</v>
      </c>
      <c r="N1" s="5"/>
      <c r="O1" s="5"/>
      <c r="P1" s="5"/>
      <c r="Q1" s="5"/>
      <c r="R1" s="5"/>
      <c r="S1" s="5"/>
      <c r="T1" s="1"/>
      <c r="U1" s="1"/>
      <c r="V1" s="1"/>
      <c r="W1" s="1"/>
      <c r="X1" s="1"/>
    </row>
    <row r="2" ht="14.25">
      <c r="A2" s="2"/>
      <c r="B2" s="1"/>
      <c r="C2" s="1"/>
      <c r="D2" s="1"/>
      <c r="E2" s="1"/>
      <c r="F2" s="3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ht="14.25">
      <c r="A3" s="2"/>
      <c r="B3" s="1"/>
      <c r="C3" s="6" t="s">
        <v>1</v>
      </c>
      <c r="D3" s="6"/>
      <c r="E3" s="6"/>
      <c r="F3" s="6"/>
      <c r="G3" s="6"/>
      <c r="H3" s="6"/>
      <c r="I3" s="6"/>
      <c r="J3" s="6"/>
      <c r="K3" s="6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ht="14.25">
      <c r="A4" s="2"/>
      <c r="B4" s="1"/>
      <c r="C4" s="1"/>
      <c r="D4" s="1"/>
      <c r="E4" s="1"/>
      <c r="F4" s="3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7" t="s">
        <v>2</v>
      </c>
      <c r="S4" s="7"/>
      <c r="T4" s="1"/>
      <c r="U4" s="1"/>
      <c r="V4" s="1"/>
      <c r="W4" s="1"/>
      <c r="X4" s="1"/>
    </row>
    <row r="5" ht="27.75" customHeight="1">
      <c r="A5" s="2"/>
      <c r="C5" s="1"/>
      <c r="D5" s="8" t="s">
        <v>3</v>
      </c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</row>
    <row r="6" ht="14.25">
      <c r="A6" s="2"/>
      <c r="C6" s="1"/>
      <c r="D6" s="1"/>
      <c r="E6" s="1"/>
      <c r="F6" s="3"/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ht="14.25">
      <c r="A7" s="9" t="s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ht="14.25">
      <c r="A8" s="9" t="s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ht="14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>
      <c r="A10" s="10" t="s">
        <v>6</v>
      </c>
      <c r="B10" s="11" t="s">
        <v>7</v>
      </c>
      <c r="C10" s="11" t="s">
        <v>8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ht="57">
      <c r="A11" s="10"/>
      <c r="B11" s="11"/>
      <c r="C11" s="11" t="s">
        <v>9</v>
      </c>
      <c r="D11" s="11" t="s">
        <v>10</v>
      </c>
      <c r="E11" s="11" t="s">
        <v>11</v>
      </c>
      <c r="F11" s="11" t="s">
        <v>12</v>
      </c>
      <c r="G11" s="11" t="s">
        <v>13</v>
      </c>
      <c r="H11" s="11" t="s">
        <v>14</v>
      </c>
      <c r="I11" s="11" t="s">
        <v>15</v>
      </c>
      <c r="J11" s="11" t="s">
        <v>16</v>
      </c>
      <c r="K11" s="11" t="s">
        <v>17</v>
      </c>
      <c r="L11" s="11" t="s">
        <v>18</v>
      </c>
      <c r="M11" s="11" t="s">
        <v>19</v>
      </c>
      <c r="N11" s="11" t="s">
        <v>20</v>
      </c>
      <c r="O11" s="11" t="s">
        <v>21</v>
      </c>
      <c r="P11" s="11" t="s">
        <v>22</v>
      </c>
      <c r="Q11" s="11" t="s">
        <v>23</v>
      </c>
      <c r="R11" s="11" t="s">
        <v>24</v>
      </c>
      <c r="S11" s="11" t="s">
        <v>25</v>
      </c>
    </row>
    <row r="12">
      <c r="A12" s="12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13">
        <v>9</v>
      </c>
      <c r="J12" s="13">
        <v>10</v>
      </c>
      <c r="K12" s="13">
        <v>11</v>
      </c>
      <c r="L12" s="13">
        <v>12</v>
      </c>
      <c r="M12" s="13">
        <v>13</v>
      </c>
      <c r="N12" s="13">
        <v>14</v>
      </c>
      <c r="O12" s="13">
        <v>15</v>
      </c>
      <c r="P12" s="13">
        <v>16</v>
      </c>
      <c r="Q12" s="13">
        <v>17</v>
      </c>
      <c r="R12" s="13">
        <v>18</v>
      </c>
      <c r="S12" s="13">
        <v>19</v>
      </c>
    </row>
    <row r="13">
      <c r="A13" s="14" t="s">
        <v>26</v>
      </c>
      <c r="B13" s="15"/>
      <c r="C13" s="16">
        <f>C14+C20+C24+C36+C45+C54+C66+C77+C84+C96+C113+C122+C129+C134+C145+C148+C157+C165+C169+C174+C182+C185+C193+C195+C204+C213+C221+C232+C237+C248</f>
        <v>1088</v>
      </c>
      <c r="D13" s="16">
        <f>D14+D20+D24+D36+D45+D54+D66+D77+D84+D96+D113+D122+D129+D134+D145+D148+D157+D165+D169+D174+D182+D185+D193+D195+D204+D213+D221+D232+D237+D248</f>
        <v>0</v>
      </c>
      <c r="E13" s="16">
        <f>E14+E20+E24+E36+E45+E54+E66+E77+E84+E96+E113+E122+E129+E134+E145+E148+E157+E165+E169+E174+E182+E185+E193+E195+E204+E213+E221+E232+E237+E248</f>
        <v>53</v>
      </c>
      <c r="F13" s="16">
        <f>F14+F20+F24+F36+F45+F54+F66+F77+F84+F96+F113+F122+F129+F134+F145+F148+F157+F165+F169+F174+F182+F185+F193+F195+F204+F213+F221+F232+F237+F248</f>
        <v>0</v>
      </c>
      <c r="G13" s="16">
        <f>G14+G20+G24+G36+G45+G54+G66+G77+G84+G96+G113+G122+G129+G134+G145+G148+G157+G165+G169+G174+G182+G185+G193+G195+G204+G213+G221+G232+G237+G248</f>
        <v>66166</v>
      </c>
      <c r="H13" s="16">
        <f>H14+H20+H24+H36+H45+H54+H66+H77+H84+H96+H113+H122+H129+H134+H145+H148+H157+H165+H169+H174+H182+H185+H193+H195+H204+H213+H221+H232+H237+H248</f>
        <v>15431</v>
      </c>
      <c r="I13" s="16">
        <f>I14+I20+I24+I36+I45+I54+I66+I77+I84+I96+I113+I122+I129+I134+I145+I148+I157+I165+I169+I174+I182+I185+I193+I195+I204+I213+I221+I232+I237+I248</f>
        <v>0</v>
      </c>
      <c r="J13" s="16">
        <f>J14+J20+J24+J36+J45+J54+J66+J77+J84+J96+J113+J122+J129+J134+J145+J148+J157+J165+J169+J174+J182+J185+J193+J195+J204+J213+J221+J232+J237+J248</f>
        <v>0</v>
      </c>
      <c r="K13" s="16">
        <f>K14+K20+K24+K36+K45+K54+K66+K77+K84+K96+K113+K122+K129+K134+K145+K148+K157+K165+K169+K174+K182+K185+K193+K195+K204+K213+K221+K232+K237+K248</f>
        <v>0</v>
      </c>
      <c r="L13" s="16">
        <f>L14+L20+L24+L36+L45+L54+L66+L77+L84+L96+L113+L122+L129+L134+L145+L148+L157+L165+L169+L174+L182+L185+L193+L195+L204+L213+L221+L232+L237+L248</f>
        <v>0</v>
      </c>
      <c r="M13" s="16">
        <f>M14+M20+M24+M36+M45+M54+M66+M77+M84+M96+M113+M122+M129+M134+M145+M148+M157+M165+M169+M174+M182+M185+M193+M195+M204+M213+M221+M232+M237+M248</f>
        <v>0</v>
      </c>
      <c r="N13" s="16">
        <f>N14+N20+N24+N36+N45+N54+N66+N77+N84+N96+N113+N122+N129+N134+N145+N148+N157+N165+N169+N174+N182+N185+N193+N195+N204+N213+N221+N232+N237+N248</f>
        <v>0</v>
      </c>
      <c r="O13" s="16">
        <f>O14+O20+O24+O36+O45+O54+O66+O77+O84+O96+O113+O122+O129+O134+O145+O148+O157+O165+O169+O174+O182+O185+O193+O195+O204+O213+O221+O232+O237+O248</f>
        <v>0</v>
      </c>
      <c r="P13" s="16">
        <f>P14+P20+P24+P36+P45+P54+P66+P77+P84+P96+P113+P122+P129+P134+P145+P148+P157+P165+P169+P174+P182+P185+P193+P195+P204+P213+P221+P232+P237+P248</f>
        <v>0</v>
      </c>
      <c r="Q13" s="16">
        <f>Q14+Q20+Q24+Q36+Q45+Q54+Q66+Q77+Q84+Q96+Q113+Q122+Q129+Q134+Q145+Q148+Q157+Q165+Q169+Q174+Q182+Q185+Q193+Q195+Q204+Q213+Q221+Q232+Q237+Q248</f>
        <v>0</v>
      </c>
      <c r="R13" s="16">
        <f>R14+R20+R24+R36+R45+R54+R66+R77+R84+R96+R113+R122+R129+R134+R145+R148+R157+R165+R169+R174+R182+R185+R193+R195+R204+R213+R221+R232+R237+R248</f>
        <v>0</v>
      </c>
      <c r="S13" s="16">
        <f>S14+S20+S24+S36+S45+S54+S66+S77+S84+S96+S113+S122+S129+S134+S145+S148+S157+S165+S169+S174+S182+S185+S193+S195+S204+S213+S221+S232+S237+S248</f>
        <v>0</v>
      </c>
    </row>
    <row r="14">
      <c r="A14" s="17">
        <v>1</v>
      </c>
      <c r="B14" s="18" t="s">
        <v>27</v>
      </c>
      <c r="C14" s="19">
        <f>SUM(C15:C19)</f>
        <v>0</v>
      </c>
      <c r="D14" s="19">
        <f>SUM(D15:D19)</f>
        <v>0</v>
      </c>
      <c r="E14" s="19">
        <f>SUM(E15:E19)</f>
        <v>0</v>
      </c>
      <c r="F14" s="19">
        <f>SUM(F15:F19)</f>
        <v>0</v>
      </c>
      <c r="G14" s="19">
        <f>SUM(G15:G19)</f>
        <v>1033</v>
      </c>
      <c r="H14" s="19">
        <f>SUM(H15:H19)</f>
        <v>0</v>
      </c>
      <c r="I14" s="19">
        <f>SUM(I15:I19)</f>
        <v>0</v>
      </c>
      <c r="J14" s="19">
        <f>SUM(J15:J19)</f>
        <v>0</v>
      </c>
      <c r="K14" s="19">
        <f>SUM(K15:K19)</f>
        <v>0</v>
      </c>
      <c r="L14" s="19">
        <f>SUM(L15:L19)</f>
        <v>0</v>
      </c>
      <c r="M14" s="19">
        <f>SUM(M15:M19)</f>
        <v>0</v>
      </c>
      <c r="N14" s="19">
        <f>SUM(N15:N19)</f>
        <v>0</v>
      </c>
      <c r="O14" s="19">
        <f>SUM(O15:O19)</f>
        <v>0</v>
      </c>
      <c r="P14" s="19">
        <f>SUM(P15:P19)</f>
        <v>0</v>
      </c>
      <c r="Q14" s="19">
        <f>SUM(Q15:Q19)</f>
        <v>0</v>
      </c>
      <c r="R14" s="19">
        <f>SUM(R15:R19)</f>
        <v>0</v>
      </c>
      <c r="S14" s="19">
        <f>SUM(S15:S19)</f>
        <v>0</v>
      </c>
    </row>
    <row r="15" ht="24">
      <c r="A15" s="20" t="s">
        <v>28</v>
      </c>
      <c r="B15" s="21" t="s">
        <v>29</v>
      </c>
      <c r="C15" s="22"/>
      <c r="D15" s="23"/>
      <c r="E15" s="22"/>
      <c r="F15" s="23"/>
      <c r="G15" s="22">
        <v>262</v>
      </c>
      <c r="H15" s="22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ht="24">
      <c r="A16" s="20" t="s">
        <v>30</v>
      </c>
      <c r="B16" s="21" t="s">
        <v>31</v>
      </c>
      <c r="C16" s="22"/>
      <c r="D16" s="23"/>
      <c r="E16" s="22"/>
      <c r="F16" s="23"/>
      <c r="G16" s="22">
        <v>67</v>
      </c>
      <c r="H16" s="22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>
      <c r="A17" s="20" t="s">
        <v>32</v>
      </c>
      <c r="B17" s="21" t="s">
        <v>33</v>
      </c>
      <c r="C17" s="22"/>
      <c r="D17" s="25"/>
      <c r="E17" s="22"/>
      <c r="F17" s="25"/>
      <c r="G17" s="22">
        <v>165</v>
      </c>
      <c r="H17" s="22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>
      <c r="A18" s="20" t="s">
        <v>34</v>
      </c>
      <c r="B18" s="21" t="s">
        <v>35</v>
      </c>
      <c r="C18" s="22"/>
      <c r="D18" s="25"/>
      <c r="E18" s="22"/>
      <c r="F18" s="25"/>
      <c r="G18" s="22">
        <v>441</v>
      </c>
      <c r="H18" s="22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ht="24">
      <c r="A19" s="20" t="s">
        <v>36</v>
      </c>
      <c r="B19" s="21" t="s">
        <v>37</v>
      </c>
      <c r="C19" s="22"/>
      <c r="D19" s="25"/>
      <c r="E19" s="22"/>
      <c r="F19" s="25"/>
      <c r="G19" s="22">
        <v>98</v>
      </c>
      <c r="H19" s="22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="27" customFormat="1" ht="14.25">
      <c r="A20" s="17">
        <v>2</v>
      </c>
      <c r="B20" s="18" t="s">
        <v>38</v>
      </c>
      <c r="C20" s="19">
        <f>SUM(C21:C23)</f>
        <v>24</v>
      </c>
      <c r="D20" s="19">
        <f>SUM(D21:D23)</f>
        <v>0</v>
      </c>
      <c r="E20" s="19">
        <f>SUM(E21:E23)</f>
        <v>0</v>
      </c>
      <c r="F20" s="19">
        <f>SUM(F21:F23)</f>
        <v>0</v>
      </c>
      <c r="G20" s="19">
        <f>SUM(G21:G23)</f>
        <v>1382</v>
      </c>
      <c r="H20" s="19">
        <f>SUM(H21:H23)</f>
        <v>76</v>
      </c>
      <c r="I20" s="19">
        <f>SUM(I21:I23)</f>
        <v>0</v>
      </c>
      <c r="J20" s="19">
        <f>SUM(J21:J23)</f>
        <v>0</v>
      </c>
      <c r="K20" s="19">
        <f>SUM(K21:K23)</f>
        <v>0</v>
      </c>
      <c r="L20" s="19">
        <f>SUM(L21:L23)</f>
        <v>0</v>
      </c>
      <c r="M20" s="19">
        <f>SUM(M21:M23)</f>
        <v>0</v>
      </c>
      <c r="N20" s="19">
        <f>SUM(N21:N23)</f>
        <v>0</v>
      </c>
      <c r="O20" s="19">
        <f>SUM(O21:O23)</f>
        <v>0</v>
      </c>
      <c r="P20" s="19">
        <f>SUM(P21:P23)</f>
        <v>0</v>
      </c>
      <c r="Q20" s="19">
        <f>SUM(Q21:Q23)</f>
        <v>0</v>
      </c>
      <c r="R20" s="19">
        <f>SUM(R21:R23)</f>
        <v>0</v>
      </c>
      <c r="S20" s="19">
        <f>SUM(S21:S23)</f>
        <v>0</v>
      </c>
    </row>
    <row r="21">
      <c r="A21" s="20" t="s">
        <v>39</v>
      </c>
      <c r="B21" s="21" t="s">
        <v>40</v>
      </c>
      <c r="C21" s="19"/>
      <c r="D21" s="25"/>
      <c r="E21" s="19"/>
      <c r="F21" s="25"/>
      <c r="G21" s="22"/>
      <c r="H21" s="19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>
      <c r="A22" s="20" t="s">
        <v>41</v>
      </c>
      <c r="B22" s="21" t="s">
        <v>42</v>
      </c>
      <c r="C22" s="22">
        <v>24</v>
      </c>
      <c r="D22" s="25"/>
      <c r="E22" s="22"/>
      <c r="F22" s="25"/>
      <c r="G22" s="22">
        <v>1214</v>
      </c>
      <c r="H22" s="22">
        <v>76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>
      <c r="A23" s="20" t="s">
        <v>43</v>
      </c>
      <c r="B23" s="21" t="s">
        <v>44</v>
      </c>
      <c r="C23" s="22"/>
      <c r="D23" s="25"/>
      <c r="E23" s="22"/>
      <c r="F23" s="25"/>
      <c r="G23" s="22">
        <v>168</v>
      </c>
      <c r="H23" s="22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>
      <c r="A24" s="17">
        <v>3</v>
      </c>
      <c r="B24" s="18" t="s">
        <v>45</v>
      </c>
      <c r="C24" s="19">
        <f>SUM(C25:C35)</f>
        <v>67</v>
      </c>
      <c r="D24" s="19">
        <f>SUM(D25:D35)</f>
        <v>0</v>
      </c>
      <c r="E24" s="19">
        <f>SUM(E25:E35)</f>
        <v>0</v>
      </c>
      <c r="F24" s="19">
        <f>SUM(F25:F35)</f>
        <v>0</v>
      </c>
      <c r="G24" s="19">
        <f>SUM(G25:G35)</f>
        <v>1359</v>
      </c>
      <c r="H24" s="19">
        <f>SUM(H25:H35)</f>
        <v>779</v>
      </c>
      <c r="I24" s="19">
        <f>SUM(I25:I35)</f>
        <v>0</v>
      </c>
      <c r="J24" s="19">
        <f>SUM(J25:J35)</f>
        <v>0</v>
      </c>
      <c r="K24" s="19">
        <f>SUM(K25:K35)</f>
        <v>0</v>
      </c>
      <c r="L24" s="19">
        <f>SUM(L25:L35)</f>
        <v>0</v>
      </c>
      <c r="M24" s="19">
        <f>SUM(M25:M35)</f>
        <v>0</v>
      </c>
      <c r="N24" s="19">
        <f>SUM(N25:N35)</f>
        <v>0</v>
      </c>
      <c r="O24" s="19">
        <f>SUM(O25:O35)</f>
        <v>0</v>
      </c>
      <c r="P24" s="19">
        <f>SUM(P25:P35)</f>
        <v>0</v>
      </c>
      <c r="Q24" s="19">
        <f>SUM(Q25:Q35)</f>
        <v>0</v>
      </c>
      <c r="R24" s="19">
        <f>SUM(R25:R35)</f>
        <v>0</v>
      </c>
      <c r="S24" s="19">
        <f>SUM(S25:S35)</f>
        <v>0</v>
      </c>
    </row>
    <row r="25" ht="24">
      <c r="A25" s="20" t="s">
        <v>46</v>
      </c>
      <c r="B25" s="21" t="s">
        <v>47</v>
      </c>
      <c r="C25" s="28"/>
      <c r="D25" s="25"/>
      <c r="E25" s="22"/>
      <c r="F25" s="25"/>
      <c r="G25" s="22">
        <v>168</v>
      </c>
      <c r="H25" s="22">
        <v>19</v>
      </c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ht="24">
      <c r="A26" s="20" t="s">
        <v>48</v>
      </c>
      <c r="B26" s="21" t="s">
        <v>49</v>
      </c>
      <c r="C26" s="28"/>
      <c r="D26" s="25"/>
      <c r="E26" s="22"/>
      <c r="F26" s="25"/>
      <c r="G26" s="22"/>
      <c r="H26" s="22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>
      <c r="A27" s="20" t="s">
        <v>50</v>
      </c>
      <c r="B27" s="21" t="s">
        <v>51</v>
      </c>
      <c r="C27" s="22">
        <v>3</v>
      </c>
      <c r="D27" s="25"/>
      <c r="E27" s="22"/>
      <c r="F27" s="25"/>
      <c r="G27" s="22">
        <v>355</v>
      </c>
      <c r="H27" s="22">
        <v>161</v>
      </c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>
      <c r="A28" s="20" t="s">
        <v>52</v>
      </c>
      <c r="B28" s="21" t="s">
        <v>53</v>
      </c>
      <c r="C28" s="22"/>
      <c r="D28" s="25"/>
      <c r="E28" s="22"/>
      <c r="F28" s="25"/>
      <c r="G28" s="22">
        <v>4</v>
      </c>
      <c r="H28" s="22">
        <v>73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>
      <c r="A29" s="20" t="s">
        <v>54</v>
      </c>
      <c r="B29" s="21" t="s">
        <v>55</v>
      </c>
      <c r="C29" s="22">
        <v>1</v>
      </c>
      <c r="D29" s="25"/>
      <c r="E29" s="22"/>
      <c r="F29" s="25"/>
      <c r="G29" s="22">
        <v>111</v>
      </c>
      <c r="H29" s="22">
        <v>41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ht="24">
      <c r="A30" s="20" t="s">
        <v>56</v>
      </c>
      <c r="B30" s="21" t="s">
        <v>57</v>
      </c>
      <c r="C30" s="22"/>
      <c r="D30" s="25"/>
      <c r="E30" s="22"/>
      <c r="F30" s="25"/>
      <c r="G30" s="22">
        <v>99</v>
      </c>
      <c r="H30" s="22">
        <v>92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>
      <c r="A31" s="20" t="s">
        <v>58</v>
      </c>
      <c r="B31" s="21" t="s">
        <v>59</v>
      </c>
      <c r="C31" s="22">
        <v>5</v>
      </c>
      <c r="D31" s="25"/>
      <c r="E31" s="22"/>
      <c r="F31" s="25"/>
      <c r="G31" s="22">
        <v>35</v>
      </c>
      <c r="H31" s="22">
        <v>63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>
      <c r="A32" s="20" t="s">
        <v>60</v>
      </c>
      <c r="B32" s="21" t="s">
        <v>61</v>
      </c>
      <c r="C32" s="22">
        <v>43</v>
      </c>
      <c r="D32" s="25"/>
      <c r="E32" s="22"/>
      <c r="F32" s="25"/>
      <c r="G32" s="22">
        <v>265</v>
      </c>
      <c r="H32" s="22">
        <v>109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>
      <c r="A33" s="20" t="s">
        <v>62</v>
      </c>
      <c r="B33" s="21" t="s">
        <v>63</v>
      </c>
      <c r="C33" s="22"/>
      <c r="D33" s="25"/>
      <c r="E33" s="22"/>
      <c r="F33" s="25"/>
      <c r="G33" s="22">
        <v>168</v>
      </c>
      <c r="H33" s="22">
        <v>67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</row>
    <row r="34">
      <c r="A34" s="20" t="s">
        <v>64</v>
      </c>
      <c r="B34" s="21" t="s">
        <v>65</v>
      </c>
      <c r="C34" s="22"/>
      <c r="D34" s="25"/>
      <c r="E34" s="22"/>
      <c r="F34" s="25"/>
      <c r="G34" s="22">
        <v>28</v>
      </c>
      <c r="H34" s="22">
        <v>110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>
      <c r="A35" s="20" t="s">
        <v>66</v>
      </c>
      <c r="B35" s="21" t="s">
        <v>67</v>
      </c>
      <c r="C35" s="22">
        <v>15</v>
      </c>
      <c r="D35" s="25"/>
      <c r="E35" s="22"/>
      <c r="F35" s="25"/>
      <c r="G35" s="22">
        <v>126</v>
      </c>
      <c r="H35" s="22">
        <v>44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>
      <c r="A36" s="17">
        <v>4</v>
      </c>
      <c r="B36" s="18" t="s">
        <v>68</v>
      </c>
      <c r="C36" s="19">
        <f>SUM(C37:C44)</f>
        <v>65</v>
      </c>
      <c r="D36" s="19">
        <f>SUM(D37:D44)</f>
        <v>0</v>
      </c>
      <c r="E36" s="19">
        <f>SUM(E37:E44)</f>
        <v>0</v>
      </c>
      <c r="F36" s="19">
        <f>SUM(F37:F44)</f>
        <v>0</v>
      </c>
      <c r="G36" s="19">
        <f>SUM(G37:G44)</f>
        <v>2963</v>
      </c>
      <c r="H36" s="19">
        <f>SUM(H37:H44)</f>
        <v>163</v>
      </c>
      <c r="I36" s="19">
        <f>SUM(I37:I44)</f>
        <v>0</v>
      </c>
      <c r="J36" s="19">
        <f>SUM(J37:J44)</f>
        <v>0</v>
      </c>
      <c r="K36" s="19">
        <f>SUM(K37:K44)</f>
        <v>0</v>
      </c>
      <c r="L36" s="19">
        <f>SUM(L37:L44)</f>
        <v>0</v>
      </c>
      <c r="M36" s="19">
        <f>SUM(M37:M44)</f>
        <v>0</v>
      </c>
      <c r="N36" s="19">
        <f>SUM(N37:N44)</f>
        <v>0</v>
      </c>
      <c r="O36" s="19">
        <f>SUM(O37:O44)</f>
        <v>0</v>
      </c>
      <c r="P36" s="19">
        <f>SUM(P37:P44)</f>
        <v>0</v>
      </c>
      <c r="Q36" s="19">
        <f>SUM(Q37:Q44)</f>
        <v>0</v>
      </c>
      <c r="R36" s="19">
        <f>SUM(R37:R44)</f>
        <v>0</v>
      </c>
      <c r="S36" s="19">
        <f>SUM(S37:S44)</f>
        <v>0</v>
      </c>
    </row>
    <row r="37" ht="24">
      <c r="A37" s="20" t="s">
        <v>69</v>
      </c>
      <c r="B37" s="21" t="s">
        <v>29</v>
      </c>
      <c r="C37" s="22"/>
      <c r="D37" s="25"/>
      <c r="E37" s="22"/>
      <c r="F37" s="25"/>
      <c r="G37" s="22">
        <v>309</v>
      </c>
      <c r="H37" s="22">
        <v>9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</row>
    <row r="38" ht="24">
      <c r="A38" s="20" t="s">
        <v>70</v>
      </c>
      <c r="B38" s="21" t="s">
        <v>31</v>
      </c>
      <c r="C38" s="22"/>
      <c r="D38" s="25"/>
      <c r="E38" s="22"/>
      <c r="F38" s="25"/>
      <c r="G38" s="22">
        <v>386</v>
      </c>
      <c r="H38" s="22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</row>
    <row r="39">
      <c r="A39" s="20" t="s">
        <v>71</v>
      </c>
      <c r="B39" s="21" t="s">
        <v>72</v>
      </c>
      <c r="C39" s="22"/>
      <c r="D39" s="25"/>
      <c r="E39" s="22"/>
      <c r="F39" s="25"/>
      <c r="G39" s="22">
        <v>643</v>
      </c>
      <c r="H39" s="22">
        <v>53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>
      <c r="A40" s="20" t="s">
        <v>73</v>
      </c>
      <c r="B40" s="21" t="s">
        <v>74</v>
      </c>
      <c r="C40" s="22">
        <v>24</v>
      </c>
      <c r="D40" s="25"/>
      <c r="E40" s="22"/>
      <c r="F40" s="25"/>
      <c r="G40" s="22">
        <v>622</v>
      </c>
      <c r="H40" s="22">
        <v>34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  <row r="41">
      <c r="A41" s="20" t="s">
        <v>75</v>
      </c>
      <c r="B41" s="21" t="s">
        <v>76</v>
      </c>
      <c r="C41" s="22">
        <v>13</v>
      </c>
      <c r="D41" s="25"/>
      <c r="E41" s="22"/>
      <c r="F41" s="25"/>
      <c r="G41" s="22">
        <v>140</v>
      </c>
      <c r="H41" s="22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</row>
    <row r="42" ht="24">
      <c r="A42" s="20" t="s">
        <v>77</v>
      </c>
      <c r="B42" s="21" t="s">
        <v>78</v>
      </c>
      <c r="C42" s="22"/>
      <c r="D42" s="25"/>
      <c r="E42" s="22"/>
      <c r="F42" s="25"/>
      <c r="G42" s="22">
        <v>316</v>
      </c>
      <c r="H42" s="22">
        <v>9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</row>
    <row r="43" ht="24">
      <c r="A43" s="20" t="s">
        <v>79</v>
      </c>
      <c r="B43" s="21" t="s">
        <v>80</v>
      </c>
      <c r="C43" s="22">
        <v>12</v>
      </c>
      <c r="D43" s="25"/>
      <c r="E43" s="22"/>
      <c r="F43" s="25"/>
      <c r="G43" s="22">
        <v>210</v>
      </c>
      <c r="H43" s="22">
        <v>34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>
      <c r="A44" s="20" t="s">
        <v>81</v>
      </c>
      <c r="B44" s="21" t="s">
        <v>82</v>
      </c>
      <c r="C44" s="22">
        <v>16</v>
      </c>
      <c r="D44" s="25"/>
      <c r="E44" s="22"/>
      <c r="F44" s="25"/>
      <c r="G44" s="22">
        <v>337</v>
      </c>
      <c r="H44" s="22">
        <v>24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</row>
    <row r="45">
      <c r="A45" s="17">
        <v>5</v>
      </c>
      <c r="B45" s="18" t="s">
        <v>83</v>
      </c>
      <c r="C45" s="19">
        <f>SUM(C46:C53)</f>
        <v>81</v>
      </c>
      <c r="D45" s="19">
        <f>SUM(D46:D53)</f>
        <v>0</v>
      </c>
      <c r="E45" s="19">
        <f>SUM(E46:E53)</f>
        <v>0</v>
      </c>
      <c r="F45" s="19">
        <f>SUM(F46:F53)</f>
        <v>0</v>
      </c>
      <c r="G45" s="19">
        <f>SUM(G46:G53)</f>
        <v>3858</v>
      </c>
      <c r="H45" s="19">
        <f>SUM(H46:H53)</f>
        <v>579</v>
      </c>
      <c r="I45" s="19">
        <f>SUM(I46:I53)</f>
        <v>0</v>
      </c>
      <c r="J45" s="19">
        <f>SUM(J46:J53)</f>
        <v>0</v>
      </c>
      <c r="K45" s="19">
        <f>SUM(K46:K53)</f>
        <v>0</v>
      </c>
      <c r="L45" s="19">
        <f>SUM(L46:L53)</f>
        <v>0</v>
      </c>
      <c r="M45" s="19">
        <f>SUM(M46:M53)</f>
        <v>0</v>
      </c>
      <c r="N45" s="19">
        <f>SUM(N46:N53)</f>
        <v>0</v>
      </c>
      <c r="O45" s="19">
        <f>SUM(O46:O53)</f>
        <v>0</v>
      </c>
      <c r="P45" s="19">
        <f>SUM(P46:P53)</f>
        <v>0</v>
      </c>
      <c r="Q45" s="19">
        <f>SUM(Q46:Q53)</f>
        <v>0</v>
      </c>
      <c r="R45" s="19">
        <f>SUM(R46:R53)</f>
        <v>0</v>
      </c>
      <c r="S45" s="19">
        <f>SUM(S46:S53)</f>
        <v>0</v>
      </c>
    </row>
    <row r="46">
      <c r="A46" s="20" t="s">
        <v>84</v>
      </c>
      <c r="B46" s="21" t="s">
        <v>40</v>
      </c>
      <c r="C46" s="22"/>
      <c r="D46" s="25"/>
      <c r="E46" s="22"/>
      <c r="F46" s="25"/>
      <c r="G46" s="22">
        <v>722</v>
      </c>
      <c r="H46" s="22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</row>
    <row r="47" ht="24">
      <c r="A47" s="20" t="s">
        <v>85</v>
      </c>
      <c r="B47" s="21" t="s">
        <v>86</v>
      </c>
      <c r="C47" s="22">
        <v>30</v>
      </c>
      <c r="D47" s="25"/>
      <c r="E47" s="22"/>
      <c r="F47" s="25"/>
      <c r="G47" s="22">
        <v>267</v>
      </c>
      <c r="H47" s="22">
        <v>52</v>
      </c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</row>
    <row r="48">
      <c r="A48" s="20" t="s">
        <v>87</v>
      </c>
      <c r="B48" s="21" t="s">
        <v>88</v>
      </c>
      <c r="C48" s="22">
        <v>8</v>
      </c>
      <c r="D48" s="25"/>
      <c r="E48" s="22"/>
      <c r="F48" s="25"/>
      <c r="G48" s="22">
        <v>86</v>
      </c>
      <c r="H48" s="22">
        <v>33</v>
      </c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</row>
    <row r="49">
      <c r="A49" s="20" t="s">
        <v>89</v>
      </c>
      <c r="B49" s="21" t="s">
        <v>90</v>
      </c>
      <c r="C49" s="22">
        <v>5</v>
      </c>
      <c r="D49" s="25"/>
      <c r="E49" s="22"/>
      <c r="F49" s="25"/>
      <c r="G49" s="22">
        <v>301</v>
      </c>
      <c r="H49" s="22">
        <v>34</v>
      </c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ht="24">
      <c r="A50" s="20" t="s">
        <v>91</v>
      </c>
      <c r="B50" s="21" t="s">
        <v>92</v>
      </c>
      <c r="C50" s="22">
        <v>6</v>
      </c>
      <c r="D50" s="25"/>
      <c r="E50" s="22"/>
      <c r="F50" s="25"/>
      <c r="G50" s="22">
        <v>119</v>
      </c>
      <c r="H50" s="22">
        <v>47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>
      <c r="A51" s="20" t="s">
        <v>93</v>
      </c>
      <c r="B51" s="21" t="s">
        <v>94</v>
      </c>
      <c r="C51" s="22">
        <v>11</v>
      </c>
      <c r="D51" s="25"/>
      <c r="E51" s="22"/>
      <c r="F51" s="25"/>
      <c r="G51" s="22">
        <v>671</v>
      </c>
      <c r="H51" s="22">
        <v>40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ht="24">
      <c r="A52" s="20" t="s">
        <v>95</v>
      </c>
      <c r="B52" s="21" t="s">
        <v>96</v>
      </c>
      <c r="C52" s="22">
        <v>21</v>
      </c>
      <c r="D52" s="25"/>
      <c r="E52" s="22"/>
      <c r="F52" s="25"/>
      <c r="G52" s="22">
        <v>455</v>
      </c>
      <c r="H52" s="22">
        <v>73</v>
      </c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>
      <c r="A53" s="20" t="s">
        <v>97</v>
      </c>
      <c r="B53" s="21" t="s">
        <v>98</v>
      </c>
      <c r="C53" s="22"/>
      <c r="D53" s="25"/>
      <c r="E53" s="22"/>
      <c r="F53" s="25"/>
      <c r="G53" s="22">
        <v>1237</v>
      </c>
      <c r="H53" s="22">
        <v>300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>
      <c r="A54" s="17">
        <v>6</v>
      </c>
      <c r="B54" s="18" t="s">
        <v>99</v>
      </c>
      <c r="C54" s="19">
        <f>SUM(C55:C65)</f>
        <v>65</v>
      </c>
      <c r="D54" s="19">
        <f>SUM(D55:D65)</f>
        <v>0</v>
      </c>
      <c r="E54" s="19">
        <f>SUM(E55:E65)</f>
        <v>0</v>
      </c>
      <c r="F54" s="19">
        <f>SUM(F55:F65)</f>
        <v>0</v>
      </c>
      <c r="G54" s="19">
        <f>SUM(G55:G65)</f>
        <v>2796</v>
      </c>
      <c r="H54" s="19">
        <f>SUM(H55:H65)</f>
        <v>182</v>
      </c>
      <c r="I54" s="19">
        <f>SUM(I55:I65)</f>
        <v>0</v>
      </c>
      <c r="J54" s="19">
        <f>SUM(J55:J65)</f>
        <v>0</v>
      </c>
      <c r="K54" s="19">
        <f>SUM(K55:K65)</f>
        <v>0</v>
      </c>
      <c r="L54" s="19">
        <f>SUM(L55:L65)</f>
        <v>0</v>
      </c>
      <c r="M54" s="19">
        <f>SUM(M55:M65)</f>
        <v>0</v>
      </c>
      <c r="N54" s="19">
        <f>SUM(N55:N65)</f>
        <v>0</v>
      </c>
      <c r="O54" s="19">
        <f>SUM(O55:O65)</f>
        <v>0</v>
      </c>
      <c r="P54" s="19">
        <f>SUM(P55:P65)</f>
        <v>0</v>
      </c>
      <c r="Q54" s="19">
        <f>SUM(Q55:Q65)</f>
        <v>0</v>
      </c>
      <c r="R54" s="19">
        <f>SUM(R55:R65)</f>
        <v>0</v>
      </c>
      <c r="S54" s="19">
        <f>SUM(S55:S65)</f>
        <v>0</v>
      </c>
    </row>
    <row r="55" ht="24">
      <c r="A55" s="20" t="s">
        <v>100</v>
      </c>
      <c r="B55" s="21" t="s">
        <v>101</v>
      </c>
      <c r="C55" s="22"/>
      <c r="D55" s="25"/>
      <c r="E55" s="22"/>
      <c r="F55" s="25"/>
      <c r="G55" s="22">
        <v>294</v>
      </c>
      <c r="H55" s="22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ht="24">
      <c r="A56" s="20" t="s">
        <v>102</v>
      </c>
      <c r="B56" s="21" t="s">
        <v>103</v>
      </c>
      <c r="C56" s="22"/>
      <c r="D56" s="25"/>
      <c r="E56" s="22"/>
      <c r="F56" s="25"/>
      <c r="G56" s="22">
        <v>245</v>
      </c>
      <c r="H56" s="22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>
      <c r="A57" s="20" t="s">
        <v>104</v>
      </c>
      <c r="B57" s="21" t="s">
        <v>105</v>
      </c>
      <c r="C57" s="22">
        <v>14</v>
      </c>
      <c r="D57" s="25"/>
      <c r="E57" s="22"/>
      <c r="F57" s="25"/>
      <c r="G57" s="22">
        <v>275</v>
      </c>
      <c r="H57" s="22">
        <v>35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>
      <c r="A58" s="20" t="s">
        <v>106</v>
      </c>
      <c r="B58" s="21" t="s">
        <v>107</v>
      </c>
      <c r="C58" s="22">
        <v>21</v>
      </c>
      <c r="D58" s="25"/>
      <c r="E58" s="22"/>
      <c r="F58" s="25"/>
      <c r="G58" s="22">
        <v>182</v>
      </c>
      <c r="H58" s="22">
        <v>23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</row>
    <row r="59">
      <c r="A59" s="20" t="s">
        <v>108</v>
      </c>
      <c r="B59" s="21" t="s">
        <v>109</v>
      </c>
      <c r="C59" s="22"/>
      <c r="D59" s="25"/>
      <c r="E59" s="22"/>
      <c r="F59" s="25"/>
      <c r="G59" s="22">
        <v>279</v>
      </c>
      <c r="H59" s="22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>
      <c r="A60" s="20" t="s">
        <v>110</v>
      </c>
      <c r="B60" s="21" t="s">
        <v>111</v>
      </c>
      <c r="C60" s="22"/>
      <c r="D60" s="25"/>
      <c r="E60" s="22"/>
      <c r="F60" s="25"/>
      <c r="G60" s="22">
        <v>535</v>
      </c>
      <c r="H60" s="22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ht="24">
      <c r="A61" s="20" t="s">
        <v>112</v>
      </c>
      <c r="B61" s="21" t="s">
        <v>113</v>
      </c>
      <c r="C61" s="22">
        <v>1</v>
      </c>
      <c r="D61" s="25"/>
      <c r="E61" s="22"/>
      <c r="F61" s="25"/>
      <c r="G61" s="22">
        <v>150</v>
      </c>
      <c r="H61" s="22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  <row r="62" ht="24">
      <c r="A62" s="20" t="s">
        <v>114</v>
      </c>
      <c r="B62" s="21" t="s">
        <v>115</v>
      </c>
      <c r="C62" s="22"/>
      <c r="D62" s="25"/>
      <c r="E62" s="22"/>
      <c r="F62" s="25"/>
      <c r="G62" s="22">
        <v>183</v>
      </c>
      <c r="H62" s="22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>
      <c r="A63" s="20" t="s">
        <v>116</v>
      </c>
      <c r="B63" s="21" t="s">
        <v>117</v>
      </c>
      <c r="C63" s="22">
        <v>5</v>
      </c>
      <c r="D63" s="25"/>
      <c r="E63" s="22"/>
      <c r="F63" s="25"/>
      <c r="G63" s="22">
        <v>106</v>
      </c>
      <c r="H63" s="22">
        <v>16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>
      <c r="A64" s="20" t="s">
        <v>118</v>
      </c>
      <c r="B64" s="21" t="s">
        <v>119</v>
      </c>
      <c r="C64" s="22">
        <v>24</v>
      </c>
      <c r="D64" s="25"/>
      <c r="E64" s="22"/>
      <c r="F64" s="25"/>
      <c r="G64" s="22">
        <v>528</v>
      </c>
      <c r="H64" s="22">
        <v>108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>
      <c r="A65" s="20" t="s">
        <v>120</v>
      </c>
      <c r="B65" s="21" t="s">
        <v>121</v>
      </c>
      <c r="C65" s="22"/>
      <c r="D65" s="25"/>
      <c r="E65" s="22"/>
      <c r="F65" s="25"/>
      <c r="G65" s="22">
        <v>19</v>
      </c>
      <c r="H65" s="22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>
      <c r="A66" s="17">
        <v>7</v>
      </c>
      <c r="B66" s="18" t="s">
        <v>122</v>
      </c>
      <c r="C66" s="19">
        <f>SUM(C67:C76)</f>
        <v>0</v>
      </c>
      <c r="D66" s="19">
        <f>SUM(D67:D76)</f>
        <v>0</v>
      </c>
      <c r="E66" s="19">
        <f>SUM(E67:E76)</f>
        <v>0</v>
      </c>
      <c r="F66" s="19">
        <f>SUM(F67:F76)</f>
        <v>0</v>
      </c>
      <c r="G66" s="19">
        <f>SUM(G67:G76)</f>
        <v>1945</v>
      </c>
      <c r="H66" s="19">
        <f>SUM(H67:H76)</f>
        <v>538</v>
      </c>
      <c r="I66" s="19">
        <f>SUM(I67:I76)</f>
        <v>0</v>
      </c>
      <c r="J66" s="19">
        <f>SUM(J67:J76)</f>
        <v>0</v>
      </c>
      <c r="K66" s="19">
        <f>SUM(K67:K76)</f>
        <v>0</v>
      </c>
      <c r="L66" s="19">
        <f>SUM(L67:L76)</f>
        <v>0</v>
      </c>
      <c r="M66" s="19">
        <f>SUM(M67:M76)</f>
        <v>0</v>
      </c>
      <c r="N66" s="19">
        <f>SUM(N67:N76)</f>
        <v>0</v>
      </c>
      <c r="O66" s="19">
        <f>SUM(O67:O76)</f>
        <v>0</v>
      </c>
      <c r="P66" s="19">
        <f>SUM(P67:P76)</f>
        <v>0</v>
      </c>
      <c r="Q66" s="19">
        <f>SUM(Q67:Q76)</f>
        <v>0</v>
      </c>
      <c r="R66" s="19">
        <f>SUM(R67:R76)</f>
        <v>0</v>
      </c>
      <c r="S66" s="19">
        <f>SUM(S67:S76)</f>
        <v>0</v>
      </c>
    </row>
    <row r="67" ht="24">
      <c r="A67" s="20" t="s">
        <v>123</v>
      </c>
      <c r="B67" s="21" t="s">
        <v>101</v>
      </c>
      <c r="C67" s="22"/>
      <c r="D67" s="25"/>
      <c r="E67" s="22"/>
      <c r="F67" s="25"/>
      <c r="G67" s="22"/>
      <c r="H67" s="22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  <row r="68" ht="24">
      <c r="A68" s="20" t="s">
        <v>124</v>
      </c>
      <c r="B68" s="21" t="s">
        <v>103</v>
      </c>
      <c r="C68" s="22"/>
      <c r="D68" s="25"/>
      <c r="E68" s="22"/>
      <c r="F68" s="25"/>
      <c r="G68" s="22"/>
      <c r="H68" s="22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</row>
    <row r="69" ht="25.5">
      <c r="A69" s="20" t="s">
        <v>125</v>
      </c>
      <c r="B69" s="21" t="s">
        <v>126</v>
      </c>
      <c r="C69" s="22"/>
      <c r="D69" s="25"/>
      <c r="E69" s="22"/>
      <c r="F69" s="25"/>
      <c r="G69" s="22">
        <v>40</v>
      </c>
      <c r="H69" s="22">
        <v>24</v>
      </c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</row>
    <row r="70" ht="24" customHeight="1">
      <c r="A70" s="20" t="s">
        <v>127</v>
      </c>
      <c r="B70" s="21" t="s">
        <v>47</v>
      </c>
      <c r="C70" s="22"/>
      <c r="D70" s="25"/>
      <c r="E70" s="22"/>
      <c r="F70" s="25"/>
      <c r="G70" s="22">
        <v>37</v>
      </c>
      <c r="H70" s="22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</row>
    <row r="71">
      <c r="A71" s="20" t="s">
        <v>128</v>
      </c>
      <c r="B71" s="21" t="s">
        <v>129</v>
      </c>
      <c r="C71" s="22"/>
      <c r="D71" s="25"/>
      <c r="E71" s="22"/>
      <c r="F71" s="25"/>
      <c r="G71" s="22">
        <v>607</v>
      </c>
      <c r="H71" s="22">
        <v>92</v>
      </c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</row>
    <row r="72">
      <c r="A72" s="20" t="s">
        <v>130</v>
      </c>
      <c r="B72" s="21" t="s">
        <v>131</v>
      </c>
      <c r="C72" s="22"/>
      <c r="D72" s="25"/>
      <c r="E72" s="22"/>
      <c r="F72" s="25"/>
      <c r="G72" s="22">
        <v>290</v>
      </c>
      <c r="H72" s="22">
        <v>36</v>
      </c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</row>
    <row r="73">
      <c r="A73" s="20" t="s">
        <v>132</v>
      </c>
      <c r="B73" s="21" t="s">
        <v>133</v>
      </c>
      <c r="C73" s="22"/>
      <c r="D73" s="25"/>
      <c r="E73" s="22"/>
      <c r="F73" s="25"/>
      <c r="G73" s="22">
        <v>145</v>
      </c>
      <c r="H73" s="22">
        <v>33</v>
      </c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</row>
    <row r="74">
      <c r="A74" s="20" t="s">
        <v>134</v>
      </c>
      <c r="B74" s="21" t="s">
        <v>135</v>
      </c>
      <c r="C74" s="22"/>
      <c r="D74" s="25"/>
      <c r="E74" s="22"/>
      <c r="F74" s="25"/>
      <c r="G74" s="22">
        <v>194</v>
      </c>
      <c r="H74" s="22">
        <v>90</v>
      </c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</row>
    <row r="75">
      <c r="A75" s="20" t="s">
        <v>136</v>
      </c>
      <c r="B75" s="21" t="s">
        <v>137</v>
      </c>
      <c r="C75" s="22"/>
      <c r="D75" s="25"/>
      <c r="E75" s="22"/>
      <c r="F75" s="25"/>
      <c r="G75" s="22">
        <v>420</v>
      </c>
      <c r="H75" s="22">
        <v>79</v>
      </c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</row>
    <row r="76">
      <c r="A76" s="20" t="s">
        <v>138</v>
      </c>
      <c r="B76" s="21" t="s">
        <v>139</v>
      </c>
      <c r="C76" s="22"/>
      <c r="D76" s="25"/>
      <c r="E76" s="22"/>
      <c r="F76" s="25"/>
      <c r="G76" s="22">
        <v>212</v>
      </c>
      <c r="H76" s="22">
        <v>184</v>
      </c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</row>
    <row r="77">
      <c r="A77" s="17">
        <v>8</v>
      </c>
      <c r="B77" s="18" t="s">
        <v>140</v>
      </c>
      <c r="C77" s="19">
        <f>SUM(C78:C83)</f>
        <v>25</v>
      </c>
      <c r="D77" s="19">
        <f>SUM(D78:D83)</f>
        <v>0</v>
      </c>
      <c r="E77" s="19">
        <f>SUM(E78:E83)</f>
        <v>0</v>
      </c>
      <c r="F77" s="19">
        <f>SUM(F78:F83)</f>
        <v>0</v>
      </c>
      <c r="G77" s="19">
        <f>SUM(G78:G83)</f>
        <v>2534</v>
      </c>
      <c r="H77" s="19">
        <f>SUM(H78:H83)</f>
        <v>30</v>
      </c>
      <c r="I77" s="19">
        <f>SUM(I78:I83)</f>
        <v>0</v>
      </c>
      <c r="J77" s="19">
        <f>SUM(J78:J83)</f>
        <v>0</v>
      </c>
      <c r="K77" s="19">
        <f>SUM(K78:K83)</f>
        <v>0</v>
      </c>
      <c r="L77" s="19">
        <f>SUM(L78:L83)</f>
        <v>0</v>
      </c>
      <c r="M77" s="19">
        <f>SUM(M78:M83)</f>
        <v>0</v>
      </c>
      <c r="N77" s="19">
        <f>SUM(N78:N83)</f>
        <v>0</v>
      </c>
      <c r="O77" s="19">
        <f>SUM(O78:O83)</f>
        <v>0</v>
      </c>
      <c r="P77" s="19">
        <f>SUM(P78:P83)</f>
        <v>0</v>
      </c>
      <c r="Q77" s="19">
        <f>SUM(Q78:Q83)</f>
        <v>0</v>
      </c>
      <c r="R77" s="19">
        <f>SUM(R78:R83)</f>
        <v>0</v>
      </c>
      <c r="S77" s="19">
        <f>SUM(S78:S83)</f>
        <v>0</v>
      </c>
    </row>
    <row r="78">
      <c r="A78" s="20" t="s">
        <v>141</v>
      </c>
      <c r="B78" s="21" t="s">
        <v>40</v>
      </c>
      <c r="C78" s="22"/>
      <c r="D78" s="25"/>
      <c r="E78" s="22"/>
      <c r="F78" s="25"/>
      <c r="G78" s="22">
        <v>3</v>
      </c>
      <c r="H78" s="22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</row>
    <row r="79">
      <c r="A79" s="20" t="s">
        <v>142</v>
      </c>
      <c r="B79" s="21" t="s">
        <v>143</v>
      </c>
      <c r="C79" s="22"/>
      <c r="D79" s="25"/>
      <c r="E79" s="22"/>
      <c r="F79" s="25"/>
      <c r="G79" s="22">
        <v>541</v>
      </c>
      <c r="H79" s="22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</row>
    <row r="80">
      <c r="A80" s="20" t="s">
        <v>144</v>
      </c>
      <c r="B80" s="21" t="s">
        <v>145</v>
      </c>
      <c r="C80" s="22">
        <v>25</v>
      </c>
      <c r="D80" s="25"/>
      <c r="E80" s="22"/>
      <c r="F80" s="25"/>
      <c r="G80" s="22">
        <v>466</v>
      </c>
      <c r="H80" s="22">
        <v>30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</row>
    <row r="81">
      <c r="A81" s="20" t="s">
        <v>146</v>
      </c>
      <c r="B81" s="21" t="s">
        <v>147</v>
      </c>
      <c r="C81" s="22"/>
      <c r="D81" s="25"/>
      <c r="E81" s="22"/>
      <c r="F81" s="25"/>
      <c r="G81" s="22">
        <v>350</v>
      </c>
      <c r="H81" s="22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</row>
    <row r="82">
      <c r="A82" s="20" t="s">
        <v>148</v>
      </c>
      <c r="B82" s="21" t="s">
        <v>149</v>
      </c>
      <c r="C82" s="22"/>
      <c r="D82" s="25"/>
      <c r="E82" s="22"/>
      <c r="F82" s="25"/>
      <c r="G82" s="22">
        <v>1020</v>
      </c>
      <c r="H82" s="22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</row>
    <row r="83">
      <c r="A83" s="20" t="s">
        <v>150</v>
      </c>
      <c r="B83" s="21" t="s">
        <v>151</v>
      </c>
      <c r="C83" s="22"/>
      <c r="D83" s="25"/>
      <c r="E83" s="22"/>
      <c r="F83" s="25"/>
      <c r="G83" s="22">
        <v>154</v>
      </c>
      <c r="H83" s="22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</row>
    <row r="84">
      <c r="A84" s="17">
        <v>9</v>
      </c>
      <c r="B84" s="18" t="s">
        <v>152</v>
      </c>
      <c r="C84" s="19">
        <f>C85+C86+C87+C88+C89+C90+C91+C92+C93+C94+C95</f>
        <v>105</v>
      </c>
      <c r="D84" s="19">
        <f>SUM(D85:D95)</f>
        <v>0</v>
      </c>
      <c r="E84" s="19">
        <f>SUM(E85:E95)</f>
        <v>0</v>
      </c>
      <c r="F84" s="19">
        <f>SUM(F85:F95)</f>
        <v>0</v>
      </c>
      <c r="G84" s="19">
        <f>SUM(G85:G95)</f>
        <v>3762</v>
      </c>
      <c r="H84" s="19">
        <f>SUM(H85:H95)</f>
        <v>312</v>
      </c>
      <c r="I84" s="19">
        <f>SUM(I85:I95)</f>
        <v>0</v>
      </c>
      <c r="J84" s="19">
        <f>SUM(J85:J95)</f>
        <v>0</v>
      </c>
      <c r="K84" s="19">
        <f>SUM(K85:K95)</f>
        <v>0</v>
      </c>
      <c r="L84" s="19">
        <f>SUM(L85:L95)</f>
        <v>0</v>
      </c>
      <c r="M84" s="19">
        <f>SUM(M85:M95)</f>
        <v>0</v>
      </c>
      <c r="N84" s="19">
        <f>SUM(N85:N95)</f>
        <v>0</v>
      </c>
      <c r="O84" s="19">
        <f>SUM(O85:O95)</f>
        <v>0</v>
      </c>
      <c r="P84" s="19">
        <f>SUM(P85:P95)</f>
        <v>0</v>
      </c>
      <c r="Q84" s="19">
        <f>SUM(Q85:Q95)</f>
        <v>0</v>
      </c>
      <c r="R84" s="19">
        <f>SUM(R85:R95)</f>
        <v>0</v>
      </c>
      <c r="S84" s="19">
        <f>SUM(S85:S95)</f>
        <v>0</v>
      </c>
    </row>
    <row r="85" ht="25.5">
      <c r="A85" s="20" t="s">
        <v>153</v>
      </c>
      <c r="B85" s="21" t="s">
        <v>47</v>
      </c>
      <c r="C85" s="22"/>
      <c r="D85" s="25"/>
      <c r="E85" s="22"/>
      <c r="F85" s="25"/>
      <c r="G85" s="22">
        <v>474</v>
      </c>
      <c r="H85" s="22">
        <v>99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</row>
    <row r="86">
      <c r="A86" s="20" t="s">
        <v>154</v>
      </c>
      <c r="B86" s="21" t="s">
        <v>155</v>
      </c>
      <c r="C86" s="22"/>
      <c r="D86" s="25"/>
      <c r="E86" s="22"/>
      <c r="F86" s="25"/>
      <c r="G86" s="22">
        <v>170</v>
      </c>
      <c r="H86" s="22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</row>
    <row r="87">
      <c r="A87" s="20" t="s">
        <v>156</v>
      </c>
      <c r="B87" s="21" t="s">
        <v>88</v>
      </c>
      <c r="C87" s="22">
        <v>3</v>
      </c>
      <c r="D87" s="25"/>
      <c r="E87" s="22"/>
      <c r="F87" s="25"/>
      <c r="G87" s="22">
        <v>77</v>
      </c>
      <c r="H87" s="22">
        <v>5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</row>
    <row r="88">
      <c r="A88" s="20" t="s">
        <v>157</v>
      </c>
      <c r="B88" s="21" t="s">
        <v>158</v>
      </c>
      <c r="C88" s="22">
        <v>9</v>
      </c>
      <c r="D88" s="25"/>
      <c r="E88" s="22"/>
      <c r="F88" s="25"/>
      <c r="G88" s="22">
        <v>236</v>
      </c>
      <c r="H88" s="22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</row>
    <row r="89">
      <c r="A89" s="20" t="s">
        <v>159</v>
      </c>
      <c r="B89" s="21" t="s">
        <v>160</v>
      </c>
      <c r="C89" s="22"/>
      <c r="D89" s="25"/>
      <c r="E89" s="22"/>
      <c r="F89" s="25"/>
      <c r="G89" s="22">
        <v>216</v>
      </c>
      <c r="H89" s="22">
        <v>3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</row>
    <row r="90">
      <c r="A90" s="20" t="s">
        <v>161</v>
      </c>
      <c r="B90" s="21" t="s">
        <v>162</v>
      </c>
      <c r="C90" s="22"/>
      <c r="D90" s="25"/>
      <c r="E90" s="22"/>
      <c r="F90" s="25"/>
      <c r="G90" s="22">
        <v>236</v>
      </c>
      <c r="H90" s="22">
        <v>12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</row>
    <row r="91">
      <c r="A91" s="20" t="s">
        <v>163</v>
      </c>
      <c r="B91" s="21" t="s">
        <v>164</v>
      </c>
      <c r="C91" s="22"/>
      <c r="D91" s="25"/>
      <c r="E91" s="22"/>
      <c r="F91" s="25"/>
      <c r="G91" s="22">
        <v>272</v>
      </c>
      <c r="H91" s="22">
        <v>3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</row>
    <row r="92">
      <c r="A92" s="20" t="s">
        <v>165</v>
      </c>
      <c r="B92" s="21" t="s">
        <v>166</v>
      </c>
      <c r="C92" s="22">
        <v>31</v>
      </c>
      <c r="D92" s="25"/>
      <c r="E92" s="22"/>
      <c r="F92" s="25"/>
      <c r="G92" s="22">
        <v>514</v>
      </c>
      <c r="H92" s="22">
        <v>28</v>
      </c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</row>
    <row r="93">
      <c r="A93" s="20" t="s">
        <v>167</v>
      </c>
      <c r="B93" s="21" t="s">
        <v>168</v>
      </c>
      <c r="C93" s="22">
        <v>26</v>
      </c>
      <c r="D93" s="25"/>
      <c r="E93" s="22"/>
      <c r="F93" s="25"/>
      <c r="G93" s="22">
        <v>779</v>
      </c>
      <c r="H93" s="22">
        <v>126</v>
      </c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</row>
    <row r="94">
      <c r="A94" s="20" t="s">
        <v>169</v>
      </c>
      <c r="B94" s="21" t="s">
        <v>170</v>
      </c>
      <c r="C94" s="22">
        <v>4</v>
      </c>
      <c r="D94" s="25"/>
      <c r="E94" s="22"/>
      <c r="F94" s="25"/>
      <c r="G94" s="22">
        <v>333</v>
      </c>
      <c r="H94" s="22">
        <v>21</v>
      </c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</row>
    <row r="95">
      <c r="A95" s="20" t="s">
        <v>171</v>
      </c>
      <c r="B95" s="21" t="s">
        <v>172</v>
      </c>
      <c r="C95" s="22">
        <v>32</v>
      </c>
      <c r="D95" s="25"/>
      <c r="E95" s="22"/>
      <c r="F95" s="25"/>
      <c r="G95" s="22">
        <v>455</v>
      </c>
      <c r="H95" s="22">
        <v>15</v>
      </c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</row>
    <row r="96">
      <c r="A96" s="17">
        <v>10</v>
      </c>
      <c r="B96" s="18" t="s">
        <v>173</v>
      </c>
      <c r="C96" s="19">
        <f>SUM(C97:C112)</f>
        <v>0</v>
      </c>
      <c r="D96" s="19">
        <f>SUM(D97:D112)</f>
        <v>0</v>
      </c>
      <c r="E96" s="19">
        <f>SUM(E97:E112)</f>
        <v>0</v>
      </c>
      <c r="F96" s="19">
        <f>SUM(F97:F112)</f>
        <v>0</v>
      </c>
      <c r="G96" s="19">
        <f>SUM(G97:G112)</f>
        <v>1928</v>
      </c>
      <c r="H96" s="19">
        <f>SUM(H97:H112)</f>
        <v>1871</v>
      </c>
      <c r="I96" s="19">
        <f>SUM(I97:I112)</f>
        <v>0</v>
      </c>
      <c r="J96" s="19">
        <f>SUM(J97:J112)</f>
        <v>0</v>
      </c>
      <c r="K96" s="19">
        <f>SUM(K97:K112)</f>
        <v>0</v>
      </c>
      <c r="L96" s="19">
        <f>SUM(L97:L112)</f>
        <v>0</v>
      </c>
      <c r="M96" s="19">
        <f>SUM(M97:M112)</f>
        <v>0</v>
      </c>
      <c r="N96" s="19">
        <f>SUM(N97:N112)</f>
        <v>0</v>
      </c>
      <c r="O96" s="19">
        <f>SUM(O97:O112)</f>
        <v>0</v>
      </c>
      <c r="P96" s="19">
        <f>SUM(P97:P112)</f>
        <v>0</v>
      </c>
      <c r="Q96" s="19">
        <f>SUM(Q97:Q112)</f>
        <v>0</v>
      </c>
      <c r="R96" s="19">
        <f>SUM(R97:R112)</f>
        <v>0</v>
      </c>
      <c r="S96" s="19">
        <f>SUM(S97:S112)</f>
        <v>0</v>
      </c>
    </row>
    <row r="97" ht="25.5">
      <c r="A97" s="20" t="s">
        <v>174</v>
      </c>
      <c r="B97" s="21" t="s">
        <v>103</v>
      </c>
      <c r="C97" s="22"/>
      <c r="D97" s="25"/>
      <c r="E97" s="22"/>
      <c r="F97" s="25"/>
      <c r="G97" s="22">
        <v>30</v>
      </c>
      <c r="H97" s="22">
        <v>24</v>
      </c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</row>
    <row r="98" ht="25.5">
      <c r="A98" s="20" t="s">
        <v>175</v>
      </c>
      <c r="B98" s="21" t="s">
        <v>176</v>
      </c>
      <c r="C98" s="22"/>
      <c r="D98" s="25"/>
      <c r="E98" s="22"/>
      <c r="F98" s="25"/>
      <c r="G98" s="22">
        <v>61</v>
      </c>
      <c r="H98" s="22">
        <v>11</v>
      </c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</row>
    <row r="99" ht="25.5">
      <c r="A99" s="20" t="s">
        <v>177</v>
      </c>
      <c r="B99" s="21" t="s">
        <v>178</v>
      </c>
      <c r="C99" s="22"/>
      <c r="D99" s="25"/>
      <c r="E99" s="22"/>
      <c r="F99" s="25"/>
      <c r="G99" s="22">
        <v>78</v>
      </c>
      <c r="H99" s="22">
        <v>137</v>
      </c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</row>
    <row r="100" ht="25.5">
      <c r="A100" s="20" t="s">
        <v>179</v>
      </c>
      <c r="B100" s="21" t="s">
        <v>47</v>
      </c>
      <c r="C100" s="22"/>
      <c r="D100" s="25"/>
      <c r="E100" s="22"/>
      <c r="F100" s="25"/>
      <c r="G100" s="22">
        <v>168</v>
      </c>
      <c r="H100" s="22">
        <v>132</v>
      </c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</row>
    <row r="101" ht="25.5">
      <c r="A101" s="20" t="s">
        <v>180</v>
      </c>
      <c r="B101" s="21" t="s">
        <v>181</v>
      </c>
      <c r="C101" s="22"/>
      <c r="D101" s="25"/>
      <c r="E101" s="22"/>
      <c r="F101" s="25"/>
      <c r="G101" s="22">
        <v>39</v>
      </c>
      <c r="H101" s="22">
        <v>22</v>
      </c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</row>
    <row r="102">
      <c r="A102" s="20" t="s">
        <v>182</v>
      </c>
      <c r="B102" s="21" t="s">
        <v>183</v>
      </c>
      <c r="C102" s="22"/>
      <c r="D102" s="25"/>
      <c r="E102" s="22"/>
      <c r="F102" s="25"/>
      <c r="G102" s="22">
        <v>169</v>
      </c>
      <c r="H102" s="22">
        <v>302</v>
      </c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</row>
    <row r="103">
      <c r="A103" s="20" t="s">
        <v>184</v>
      </c>
      <c r="B103" s="21" t="s">
        <v>185</v>
      </c>
      <c r="C103" s="22"/>
      <c r="D103" s="25"/>
      <c r="E103" s="22"/>
      <c r="F103" s="25"/>
      <c r="G103" s="22">
        <v>36</v>
      </c>
      <c r="H103" s="22">
        <v>6</v>
      </c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</row>
    <row r="104">
      <c r="A104" s="20" t="s">
        <v>186</v>
      </c>
      <c r="B104" s="21" t="s">
        <v>187</v>
      </c>
      <c r="C104" s="22"/>
      <c r="D104" s="25"/>
      <c r="E104" s="22"/>
      <c r="F104" s="25"/>
      <c r="G104" s="22">
        <v>164</v>
      </c>
      <c r="H104" s="22">
        <v>81</v>
      </c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</row>
    <row r="105" ht="25.5">
      <c r="A105" s="20" t="s">
        <v>188</v>
      </c>
      <c r="B105" s="21" t="s">
        <v>189</v>
      </c>
      <c r="C105" s="22"/>
      <c r="D105" s="25"/>
      <c r="E105" s="22"/>
      <c r="F105" s="25"/>
      <c r="G105" s="22">
        <v>11</v>
      </c>
      <c r="H105" s="22">
        <v>163</v>
      </c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</row>
    <row r="106">
      <c r="A106" s="20" t="s">
        <v>190</v>
      </c>
      <c r="B106" s="21" t="s">
        <v>191</v>
      </c>
      <c r="C106" s="22"/>
      <c r="D106" s="25"/>
      <c r="E106" s="22"/>
      <c r="F106" s="25"/>
      <c r="G106" s="22">
        <v>176</v>
      </c>
      <c r="H106" s="22">
        <v>85</v>
      </c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</row>
    <row r="107" ht="25.5">
      <c r="A107" s="20" t="s">
        <v>192</v>
      </c>
      <c r="B107" s="21" t="s">
        <v>193</v>
      </c>
      <c r="C107" s="22"/>
      <c r="D107" s="25"/>
      <c r="E107" s="22"/>
      <c r="F107" s="25"/>
      <c r="G107" s="22">
        <v>442</v>
      </c>
      <c r="H107" s="22">
        <v>168</v>
      </c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</row>
    <row r="108" ht="25.5">
      <c r="A108" s="20" t="s">
        <v>194</v>
      </c>
      <c r="B108" s="21" t="s">
        <v>195</v>
      </c>
      <c r="C108" s="22"/>
      <c r="D108" s="25"/>
      <c r="E108" s="22"/>
      <c r="F108" s="25"/>
      <c r="G108" s="22"/>
      <c r="H108" s="22">
        <v>139</v>
      </c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</row>
    <row r="109" ht="25.5">
      <c r="A109" s="20" t="s">
        <v>196</v>
      </c>
      <c r="B109" s="21" t="s">
        <v>197</v>
      </c>
      <c r="C109" s="22"/>
      <c r="D109" s="25"/>
      <c r="E109" s="22"/>
      <c r="F109" s="25"/>
      <c r="G109" s="22">
        <v>13</v>
      </c>
      <c r="H109" s="22">
        <v>130</v>
      </c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</row>
    <row r="110">
      <c r="A110" s="20" t="s">
        <v>198</v>
      </c>
      <c r="B110" s="21" t="s">
        <v>199</v>
      </c>
      <c r="C110" s="22"/>
      <c r="D110" s="25"/>
      <c r="E110" s="22"/>
      <c r="F110" s="25"/>
      <c r="G110" s="22">
        <v>197</v>
      </c>
      <c r="H110" s="22">
        <v>226</v>
      </c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</row>
    <row r="111">
      <c r="A111" s="20" t="s">
        <v>200</v>
      </c>
      <c r="B111" s="21" t="s">
        <v>201</v>
      </c>
      <c r="C111" s="22"/>
      <c r="D111" s="25"/>
      <c r="E111" s="22"/>
      <c r="F111" s="25"/>
      <c r="G111" s="22">
        <v>87</v>
      </c>
      <c r="H111" s="22">
        <v>44</v>
      </c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</row>
    <row r="112">
      <c r="A112" s="20" t="s">
        <v>202</v>
      </c>
      <c r="B112" s="21" t="s">
        <v>203</v>
      </c>
      <c r="C112" s="22"/>
      <c r="D112" s="25"/>
      <c r="E112" s="22"/>
      <c r="F112" s="25"/>
      <c r="G112" s="22">
        <v>257</v>
      </c>
      <c r="H112" s="22">
        <v>201</v>
      </c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</row>
    <row r="113">
      <c r="A113" s="17">
        <v>11</v>
      </c>
      <c r="B113" s="18" t="s">
        <v>204</v>
      </c>
      <c r="C113" s="19">
        <f>SUM(C114:C121)</f>
        <v>23</v>
      </c>
      <c r="D113" s="19">
        <f>SUM(D114:D121)</f>
        <v>0</v>
      </c>
      <c r="E113" s="19">
        <f>SUM(E114:E121)</f>
        <v>0</v>
      </c>
      <c r="F113" s="19">
        <f>SUM(F114:F121)</f>
        <v>0</v>
      </c>
      <c r="G113" s="19">
        <f>SUM(G114:G121)</f>
        <v>2660</v>
      </c>
      <c r="H113" s="19">
        <f>SUM(H114:H121)</f>
        <v>603</v>
      </c>
      <c r="I113" s="19">
        <f>SUM(I114:I121)</f>
        <v>0</v>
      </c>
      <c r="J113" s="19">
        <f>SUM(J114:J121)</f>
        <v>0</v>
      </c>
      <c r="K113" s="19">
        <f>SUM(K114:K121)</f>
        <v>0</v>
      </c>
      <c r="L113" s="19">
        <f>SUM(L114:L121)</f>
        <v>0</v>
      </c>
      <c r="M113" s="19">
        <f>SUM(M114:M121)</f>
        <v>0</v>
      </c>
      <c r="N113" s="19">
        <f>SUM(N114:N121)</f>
        <v>0</v>
      </c>
      <c r="O113" s="19">
        <f>SUM(O114:O121)</f>
        <v>0</v>
      </c>
      <c r="P113" s="19">
        <f>SUM(P114:P121)</f>
        <v>0</v>
      </c>
      <c r="Q113" s="19">
        <f>SUM(Q114:Q121)</f>
        <v>0</v>
      </c>
      <c r="R113" s="19">
        <f>SUM(R114:R121)</f>
        <v>0</v>
      </c>
      <c r="S113" s="19">
        <f>SUM(S114:S121)</f>
        <v>0</v>
      </c>
    </row>
    <row r="114">
      <c r="A114" s="20" t="s">
        <v>205</v>
      </c>
      <c r="B114" s="21" t="s">
        <v>40</v>
      </c>
      <c r="C114" s="22"/>
      <c r="D114" s="25"/>
      <c r="E114" s="22"/>
      <c r="F114" s="25"/>
      <c r="G114" s="22">
        <v>589</v>
      </c>
      <c r="H114" s="22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</row>
    <row r="115">
      <c r="A115" s="20" t="s">
        <v>206</v>
      </c>
      <c r="B115" s="21" t="s">
        <v>207</v>
      </c>
      <c r="C115" s="22">
        <v>11</v>
      </c>
      <c r="D115" s="25"/>
      <c r="E115" s="22"/>
      <c r="F115" s="25"/>
      <c r="G115" s="22">
        <v>1139</v>
      </c>
      <c r="H115" s="22">
        <v>206</v>
      </c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</row>
    <row r="116">
      <c r="A116" s="20" t="s">
        <v>208</v>
      </c>
      <c r="B116" s="21" t="s">
        <v>209</v>
      </c>
      <c r="C116" s="22"/>
      <c r="D116" s="25"/>
      <c r="E116" s="22"/>
      <c r="F116" s="25"/>
      <c r="G116" s="22">
        <v>125</v>
      </c>
      <c r="H116" s="22">
        <v>5</v>
      </c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</row>
    <row r="117">
      <c r="A117" s="20" t="s">
        <v>210</v>
      </c>
      <c r="B117" s="21" t="s">
        <v>211</v>
      </c>
      <c r="C117" s="22"/>
      <c r="D117" s="25"/>
      <c r="E117" s="22"/>
      <c r="F117" s="25"/>
      <c r="G117" s="22">
        <v>114</v>
      </c>
      <c r="H117" s="22">
        <v>25</v>
      </c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</row>
    <row r="118">
      <c r="A118" s="20" t="s">
        <v>212</v>
      </c>
      <c r="B118" s="21" t="s">
        <v>213</v>
      </c>
      <c r="C118" s="22">
        <v>12</v>
      </c>
      <c r="D118" s="25"/>
      <c r="E118" s="22"/>
      <c r="F118" s="25"/>
      <c r="G118" s="22">
        <v>269</v>
      </c>
      <c r="H118" s="22">
        <v>65</v>
      </c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</row>
    <row r="119">
      <c r="A119" s="20" t="s">
        <v>214</v>
      </c>
      <c r="B119" s="21" t="s">
        <v>215</v>
      </c>
      <c r="C119" s="22"/>
      <c r="D119" s="25"/>
      <c r="E119" s="22"/>
      <c r="F119" s="25"/>
      <c r="G119" s="22">
        <v>298</v>
      </c>
      <c r="H119" s="22">
        <v>185</v>
      </c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</row>
    <row r="120">
      <c r="A120" s="20" t="s">
        <v>216</v>
      </c>
      <c r="B120" s="21" t="s">
        <v>217</v>
      </c>
      <c r="C120" s="22"/>
      <c r="D120" s="25"/>
      <c r="E120" s="22"/>
      <c r="F120" s="25"/>
      <c r="G120" s="22">
        <v>126</v>
      </c>
      <c r="H120" s="22">
        <v>117</v>
      </c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</row>
    <row r="121">
      <c r="A121" s="20" t="s">
        <v>218</v>
      </c>
      <c r="B121" s="21" t="s">
        <v>201</v>
      </c>
      <c r="C121" s="22"/>
      <c r="D121" s="25"/>
      <c r="E121" s="22"/>
      <c r="F121" s="25"/>
      <c r="G121" s="22"/>
      <c r="H121" s="22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</row>
    <row r="122">
      <c r="A122" s="17">
        <v>12</v>
      </c>
      <c r="B122" s="18" t="s">
        <v>219</v>
      </c>
      <c r="C122" s="19">
        <f>SUM(C123:C128)</f>
        <v>7</v>
      </c>
      <c r="D122" s="19">
        <f>SUM(D123:D128)</f>
        <v>0</v>
      </c>
      <c r="E122" s="19">
        <f>SUM(E123:E128)</f>
        <v>0</v>
      </c>
      <c r="F122" s="19">
        <f>SUM(F123:F128)</f>
        <v>0</v>
      </c>
      <c r="G122" s="19">
        <f>SUM(G123:G128)</f>
        <v>2770</v>
      </c>
      <c r="H122" s="19">
        <f>SUM(H123:H128)</f>
        <v>120</v>
      </c>
      <c r="I122" s="19">
        <f>SUM(I123:I128)</f>
        <v>0</v>
      </c>
      <c r="J122" s="19">
        <f>SUM(J123:J128)</f>
        <v>0</v>
      </c>
      <c r="K122" s="19">
        <f>SUM(K123:K128)</f>
        <v>0</v>
      </c>
      <c r="L122" s="19">
        <f>SUM(L123:L128)</f>
        <v>0</v>
      </c>
      <c r="M122" s="19">
        <f>SUM(M123:M128)</f>
        <v>0</v>
      </c>
      <c r="N122" s="19">
        <f>SUM(N123:N128)</f>
        <v>0</v>
      </c>
      <c r="O122" s="19">
        <f>SUM(O123:O128)</f>
        <v>0</v>
      </c>
      <c r="P122" s="19">
        <f>SUM(P123:P128)</f>
        <v>0</v>
      </c>
      <c r="Q122" s="19">
        <f>SUM(Q123:Q128)</f>
        <v>0</v>
      </c>
      <c r="R122" s="19">
        <f>SUM(R123:R128)</f>
        <v>0</v>
      </c>
      <c r="S122" s="19">
        <f>SUM(S123:S128)</f>
        <v>0</v>
      </c>
    </row>
    <row r="123" ht="25.5">
      <c r="A123" s="20" t="s">
        <v>220</v>
      </c>
      <c r="B123" s="21" t="s">
        <v>221</v>
      </c>
      <c r="C123" s="22"/>
      <c r="D123" s="25"/>
      <c r="E123" s="22"/>
      <c r="F123" s="25"/>
      <c r="G123" s="22">
        <v>66</v>
      </c>
      <c r="H123" s="22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</row>
    <row r="124" ht="25.5">
      <c r="A124" s="20" t="s">
        <v>222</v>
      </c>
      <c r="B124" s="21" t="s">
        <v>181</v>
      </c>
      <c r="C124" s="22"/>
      <c r="D124" s="25"/>
      <c r="E124" s="22"/>
      <c r="F124" s="25"/>
      <c r="G124" s="22">
        <v>555</v>
      </c>
      <c r="H124" s="22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</row>
    <row r="125">
      <c r="A125" s="20" t="s">
        <v>223</v>
      </c>
      <c r="B125" s="21" t="s">
        <v>224</v>
      </c>
      <c r="C125" s="22"/>
      <c r="D125" s="25"/>
      <c r="E125" s="22"/>
      <c r="F125" s="25"/>
      <c r="G125" s="22">
        <v>428</v>
      </c>
      <c r="H125" s="22">
        <v>41</v>
      </c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</row>
    <row r="126">
      <c r="A126" s="20" t="s">
        <v>225</v>
      </c>
      <c r="B126" s="21" t="s">
        <v>226</v>
      </c>
      <c r="C126" s="22">
        <v>7</v>
      </c>
      <c r="D126" s="25"/>
      <c r="E126" s="22"/>
      <c r="F126" s="25"/>
      <c r="G126" s="22">
        <v>403</v>
      </c>
      <c r="H126" s="22">
        <v>50</v>
      </c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</row>
    <row r="127">
      <c r="A127" s="20" t="s">
        <v>227</v>
      </c>
      <c r="B127" s="21" t="s">
        <v>228</v>
      </c>
      <c r="C127" s="22"/>
      <c r="D127" s="25"/>
      <c r="E127" s="22"/>
      <c r="F127" s="25"/>
      <c r="G127" s="22">
        <v>827</v>
      </c>
      <c r="H127" s="22">
        <v>29</v>
      </c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</row>
    <row r="128">
      <c r="A128" s="20" t="s">
        <v>229</v>
      </c>
      <c r="B128" s="21" t="s">
        <v>230</v>
      </c>
      <c r="C128" s="22"/>
      <c r="D128" s="25"/>
      <c r="E128" s="22"/>
      <c r="F128" s="25"/>
      <c r="G128" s="22">
        <v>491</v>
      </c>
      <c r="H128" s="22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</row>
    <row r="129">
      <c r="A129" s="17">
        <v>13</v>
      </c>
      <c r="B129" s="18" t="s">
        <v>231</v>
      </c>
      <c r="C129" s="19">
        <f>SUM(C130:C133)</f>
        <v>0</v>
      </c>
      <c r="D129" s="19">
        <f>SUM(D130:D133)</f>
        <v>0</v>
      </c>
      <c r="E129" s="19">
        <f>SUM(E130:E133)</f>
        <v>0</v>
      </c>
      <c r="F129" s="19">
        <f>SUM(F130:F133)</f>
        <v>0</v>
      </c>
      <c r="G129" s="19">
        <f>SUM(G130:G133)</f>
        <v>3451</v>
      </c>
      <c r="H129" s="19">
        <f>SUM(H130:H133)</f>
        <v>0</v>
      </c>
      <c r="I129" s="19">
        <f>SUM(I130:I133)</f>
        <v>0</v>
      </c>
      <c r="J129" s="19">
        <f>SUM(J130:J133)</f>
        <v>0</v>
      </c>
      <c r="K129" s="19">
        <f>SUM(K130:K133)</f>
        <v>0</v>
      </c>
      <c r="L129" s="19">
        <f>SUM(L130:L133)</f>
        <v>0</v>
      </c>
      <c r="M129" s="19">
        <f>SUM(M130:M133)</f>
        <v>0</v>
      </c>
      <c r="N129" s="19">
        <f>SUM(N130:N133)</f>
        <v>0</v>
      </c>
      <c r="O129" s="19">
        <f>SUM(O130:O133)</f>
        <v>0</v>
      </c>
      <c r="P129" s="19">
        <f>SUM(P130:P133)</f>
        <v>0</v>
      </c>
      <c r="Q129" s="19">
        <f>SUM(Q130:Q133)</f>
        <v>0</v>
      </c>
      <c r="R129" s="19">
        <f>SUM(R130:R133)</f>
        <v>0</v>
      </c>
      <c r="S129" s="19">
        <f>SUM(S130:S133)</f>
        <v>0</v>
      </c>
    </row>
    <row r="130">
      <c r="A130" s="20" t="s">
        <v>232</v>
      </c>
      <c r="B130" s="21" t="s">
        <v>40</v>
      </c>
      <c r="C130" s="22"/>
      <c r="D130" s="25"/>
      <c r="E130" s="22"/>
      <c r="F130" s="25"/>
      <c r="G130" s="22">
        <v>2063</v>
      </c>
      <c r="H130" s="22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</row>
    <row r="131">
      <c r="A131" s="20" t="s">
        <v>233</v>
      </c>
      <c r="B131" s="21" t="s">
        <v>234</v>
      </c>
      <c r="C131" s="22"/>
      <c r="D131" s="25"/>
      <c r="E131" s="22"/>
      <c r="F131" s="25"/>
      <c r="G131" s="22">
        <v>685</v>
      </c>
      <c r="H131" s="22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</row>
    <row r="132" ht="25.5">
      <c r="A132" s="20" t="s">
        <v>235</v>
      </c>
      <c r="B132" s="21" t="s">
        <v>236</v>
      </c>
      <c r="C132" s="22"/>
      <c r="D132" s="25"/>
      <c r="E132" s="22"/>
      <c r="F132" s="25"/>
      <c r="G132" s="22">
        <v>438</v>
      </c>
      <c r="H132" s="22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</row>
    <row r="133" ht="25.5">
      <c r="A133" s="20" t="s">
        <v>237</v>
      </c>
      <c r="B133" s="21" t="s">
        <v>238</v>
      </c>
      <c r="C133" s="22"/>
      <c r="D133" s="25"/>
      <c r="E133" s="22"/>
      <c r="F133" s="25"/>
      <c r="G133" s="22">
        <v>265</v>
      </c>
      <c r="H133" s="22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</row>
    <row r="134">
      <c r="A134" s="17">
        <v>14</v>
      </c>
      <c r="B134" s="18" t="s">
        <v>239</v>
      </c>
      <c r="C134" s="19">
        <f>SUM(C135:C144)</f>
        <v>73</v>
      </c>
      <c r="D134" s="19">
        <f>SUM(D135:D144)</f>
        <v>0</v>
      </c>
      <c r="E134" s="19">
        <f>SUM(E135:E144)</f>
        <v>0</v>
      </c>
      <c r="F134" s="19">
        <f>SUM(F135:F144)</f>
        <v>0</v>
      </c>
      <c r="G134" s="19">
        <f>SUM(G135:G144)</f>
        <v>5134</v>
      </c>
      <c r="H134" s="19">
        <f>SUM(H135:H144)</f>
        <v>517</v>
      </c>
      <c r="I134" s="19">
        <f>SUM(I135:I144)</f>
        <v>0</v>
      </c>
      <c r="J134" s="19">
        <f>SUM(J135:J144)</f>
        <v>0</v>
      </c>
      <c r="K134" s="19">
        <f>SUM(K135:K144)</f>
        <v>0</v>
      </c>
      <c r="L134" s="19">
        <f>SUM(L135:L144)</f>
        <v>0</v>
      </c>
      <c r="M134" s="19">
        <f>SUM(M135:M144)</f>
        <v>0</v>
      </c>
      <c r="N134" s="19">
        <f>SUM(N135:N144)</f>
        <v>0</v>
      </c>
      <c r="O134" s="19">
        <f>SUM(O135:O144)</f>
        <v>0</v>
      </c>
      <c r="P134" s="19">
        <f>SUM(P135:P144)</f>
        <v>0</v>
      </c>
      <c r="Q134" s="19">
        <f>SUM(Q135:Q144)</f>
        <v>0</v>
      </c>
      <c r="R134" s="19">
        <f>SUM(R135:R144)</f>
        <v>0</v>
      </c>
      <c r="S134" s="19">
        <f>SUM(S135:S144)</f>
        <v>0</v>
      </c>
    </row>
    <row r="135">
      <c r="A135" s="20" t="s">
        <v>240</v>
      </c>
      <c r="B135" s="21" t="s">
        <v>40</v>
      </c>
      <c r="C135" s="22"/>
      <c r="D135" s="25"/>
      <c r="E135" s="22"/>
      <c r="F135" s="25"/>
      <c r="G135" s="22">
        <v>1355</v>
      </c>
      <c r="H135" s="22">
        <v>134</v>
      </c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</row>
    <row r="136">
      <c r="A136" s="20" t="s">
        <v>241</v>
      </c>
      <c r="B136" s="21" t="s">
        <v>242</v>
      </c>
      <c r="C136" s="22">
        <v>5</v>
      </c>
      <c r="D136" s="25"/>
      <c r="E136" s="22"/>
      <c r="F136" s="25"/>
      <c r="G136" s="22">
        <v>217</v>
      </c>
      <c r="H136" s="22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</row>
    <row r="137">
      <c r="A137" s="20" t="s">
        <v>243</v>
      </c>
      <c r="B137" s="21" t="s">
        <v>244</v>
      </c>
      <c r="C137" s="22">
        <v>6</v>
      </c>
      <c r="D137" s="25"/>
      <c r="E137" s="22"/>
      <c r="F137" s="25"/>
      <c r="G137" s="22">
        <v>316</v>
      </c>
      <c r="H137" s="22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</row>
    <row r="138">
      <c r="A138" s="20" t="s">
        <v>245</v>
      </c>
      <c r="B138" s="21" t="s">
        <v>246</v>
      </c>
      <c r="C138" s="22">
        <v>35</v>
      </c>
      <c r="D138" s="25"/>
      <c r="E138" s="22"/>
      <c r="F138" s="25"/>
      <c r="G138" s="22">
        <v>1196</v>
      </c>
      <c r="H138" s="22">
        <v>168</v>
      </c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</row>
    <row r="139">
      <c r="A139" s="20" t="s">
        <v>247</v>
      </c>
      <c r="B139" s="21" t="s">
        <v>248</v>
      </c>
      <c r="C139" s="22"/>
      <c r="D139" s="25"/>
      <c r="E139" s="22"/>
      <c r="F139" s="25"/>
      <c r="G139" s="22">
        <v>194</v>
      </c>
      <c r="H139" s="22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</row>
    <row r="140">
      <c r="A140" s="20" t="s">
        <v>249</v>
      </c>
      <c r="B140" s="21" t="s">
        <v>250</v>
      </c>
      <c r="C140" s="22">
        <v>12</v>
      </c>
      <c r="D140" s="25"/>
      <c r="E140" s="22"/>
      <c r="F140" s="25"/>
      <c r="G140" s="22">
        <v>376</v>
      </c>
      <c r="H140" s="22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</row>
    <row r="141">
      <c r="A141" s="20" t="s">
        <v>251</v>
      </c>
      <c r="B141" s="21" t="s">
        <v>252</v>
      </c>
      <c r="C141" s="22">
        <v>15</v>
      </c>
      <c r="D141" s="25"/>
      <c r="E141" s="22"/>
      <c r="F141" s="25"/>
      <c r="G141" s="22">
        <v>915</v>
      </c>
      <c r="H141" s="22">
        <v>32</v>
      </c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</row>
    <row r="142" ht="25.5">
      <c r="A142" s="20" t="s">
        <v>253</v>
      </c>
      <c r="B142" s="21" t="s">
        <v>254</v>
      </c>
      <c r="C142" s="22"/>
      <c r="D142" s="25"/>
      <c r="E142" s="22"/>
      <c r="F142" s="25"/>
      <c r="G142" s="22">
        <v>254</v>
      </c>
      <c r="H142" s="22">
        <v>176</v>
      </c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</row>
    <row r="143">
      <c r="A143" s="20" t="s">
        <v>255</v>
      </c>
      <c r="B143" s="21" t="s">
        <v>256</v>
      </c>
      <c r="C143" s="22"/>
      <c r="D143" s="25"/>
      <c r="E143" s="22"/>
      <c r="F143" s="25"/>
      <c r="G143" s="22">
        <v>104</v>
      </c>
      <c r="H143" s="22">
        <v>7</v>
      </c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</row>
    <row r="144">
      <c r="A144" s="20" t="s">
        <v>257</v>
      </c>
      <c r="B144" s="21" t="s">
        <v>258</v>
      </c>
      <c r="C144" s="22"/>
      <c r="D144" s="25"/>
      <c r="E144" s="22"/>
      <c r="F144" s="25"/>
      <c r="G144" s="22">
        <v>207</v>
      </c>
      <c r="H144" s="22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</row>
    <row r="145">
      <c r="A145" s="17">
        <v>15</v>
      </c>
      <c r="B145" s="18" t="s">
        <v>259</v>
      </c>
      <c r="C145" s="19">
        <f>SUM(C146:C147)</f>
        <v>26</v>
      </c>
      <c r="D145" s="19">
        <f>SUM(D146:D147)</f>
        <v>0</v>
      </c>
      <c r="E145" s="19">
        <f>SUM(E146:E147)</f>
        <v>0</v>
      </c>
      <c r="F145" s="19">
        <f>SUM(F146:F147)</f>
        <v>0</v>
      </c>
      <c r="G145" s="19">
        <f>SUM(G146:G147)</f>
        <v>1549</v>
      </c>
      <c r="H145" s="19">
        <f>SUM(H146:H147)</f>
        <v>29</v>
      </c>
      <c r="I145" s="19">
        <f>SUM(I146:I147)</f>
        <v>0</v>
      </c>
      <c r="J145" s="19">
        <f>SUM(J146:J147)</f>
        <v>0</v>
      </c>
      <c r="K145" s="19">
        <f>SUM(K146:K147)</f>
        <v>0</v>
      </c>
      <c r="L145" s="19">
        <f>SUM(L146:L147)</f>
        <v>0</v>
      </c>
      <c r="M145" s="19">
        <f>SUM(M146:M147)</f>
        <v>0</v>
      </c>
      <c r="N145" s="19">
        <f>SUM(N146:N147)</f>
        <v>0</v>
      </c>
      <c r="O145" s="19">
        <f>SUM(O146:O147)</f>
        <v>0</v>
      </c>
      <c r="P145" s="19">
        <f>SUM(P146:P147)</f>
        <v>0</v>
      </c>
      <c r="Q145" s="19">
        <f>SUM(Q146:Q147)</f>
        <v>0</v>
      </c>
      <c r="R145" s="19">
        <f>SUM(R146:R147)</f>
        <v>0</v>
      </c>
      <c r="S145" s="19">
        <f>SUM(S146:S147)</f>
        <v>0</v>
      </c>
    </row>
    <row r="146">
      <c r="A146" s="20" t="s">
        <v>260</v>
      </c>
      <c r="B146" s="21" t="s">
        <v>261</v>
      </c>
      <c r="C146" s="22">
        <v>26</v>
      </c>
      <c r="D146" s="25"/>
      <c r="E146" s="22"/>
      <c r="F146" s="25"/>
      <c r="G146" s="22">
        <v>1400</v>
      </c>
      <c r="H146" s="22">
        <v>29</v>
      </c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</row>
    <row r="147">
      <c r="A147" s="20" t="s">
        <v>262</v>
      </c>
      <c r="B147" s="21" t="s">
        <v>263</v>
      </c>
      <c r="C147" s="22"/>
      <c r="D147" s="25"/>
      <c r="E147" s="22"/>
      <c r="F147" s="25"/>
      <c r="G147" s="22">
        <v>149</v>
      </c>
      <c r="H147" s="22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</row>
    <row r="148">
      <c r="A148" s="17">
        <v>16</v>
      </c>
      <c r="B148" s="18" t="s">
        <v>264</v>
      </c>
      <c r="C148" s="19">
        <f>SUM(C149:C156)</f>
        <v>10</v>
      </c>
      <c r="D148" s="19">
        <f>SUM(D149:D156)</f>
        <v>0</v>
      </c>
      <c r="E148" s="19">
        <f>SUM(E149:E156)</f>
        <v>18</v>
      </c>
      <c r="F148" s="19">
        <f>SUM(F149:F156)</f>
        <v>0</v>
      </c>
      <c r="G148" s="19">
        <f>SUM(G149:G156)</f>
        <v>929</v>
      </c>
      <c r="H148" s="19">
        <f>SUM(H149:H156)</f>
        <v>865</v>
      </c>
      <c r="I148" s="19">
        <f>SUM(I149:I156)</f>
        <v>0</v>
      </c>
      <c r="J148" s="19">
        <f>SUM(J149:J156)</f>
        <v>0</v>
      </c>
      <c r="K148" s="19">
        <f>SUM(K149:K156)</f>
        <v>0</v>
      </c>
      <c r="L148" s="19">
        <f>SUM(L149:L156)</f>
        <v>0</v>
      </c>
      <c r="M148" s="19">
        <f>SUM(M149:M156)</f>
        <v>0</v>
      </c>
      <c r="N148" s="19">
        <f>SUM(N149:N156)</f>
        <v>0</v>
      </c>
      <c r="O148" s="19">
        <f>SUM(O149:O156)</f>
        <v>0</v>
      </c>
      <c r="P148" s="19">
        <f>SUM(P149:P156)</f>
        <v>0</v>
      </c>
      <c r="Q148" s="19">
        <f>SUM(Q149:Q156)</f>
        <v>0</v>
      </c>
      <c r="R148" s="19">
        <f>SUM(R149:R156)</f>
        <v>0</v>
      </c>
      <c r="S148" s="19">
        <f>SUM(S149:S156)</f>
        <v>0</v>
      </c>
    </row>
    <row r="149">
      <c r="A149" s="20" t="s">
        <v>265</v>
      </c>
      <c r="B149" s="21" t="s">
        <v>40</v>
      </c>
      <c r="C149" s="22"/>
      <c r="D149" s="25"/>
      <c r="E149" s="22"/>
      <c r="F149" s="25"/>
      <c r="G149" s="22">
        <v>603</v>
      </c>
      <c r="H149" s="22">
        <v>325</v>
      </c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</row>
    <row r="150" ht="25.5">
      <c r="A150" s="20" t="s">
        <v>266</v>
      </c>
      <c r="B150" s="21" t="s">
        <v>267</v>
      </c>
      <c r="C150" s="22">
        <v>10</v>
      </c>
      <c r="D150" s="25"/>
      <c r="E150" s="22"/>
      <c r="F150" s="25"/>
      <c r="G150" s="22">
        <v>140</v>
      </c>
      <c r="H150" s="22">
        <v>144</v>
      </c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</row>
    <row r="151" ht="25.5">
      <c r="A151" s="20" t="s">
        <v>268</v>
      </c>
      <c r="B151" s="21" t="s">
        <v>269</v>
      </c>
      <c r="C151" s="22"/>
      <c r="D151" s="25"/>
      <c r="E151" s="22">
        <v>7</v>
      </c>
      <c r="F151" s="25"/>
      <c r="G151" s="22"/>
      <c r="H151" s="22">
        <v>54</v>
      </c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</row>
    <row r="152" ht="25.5">
      <c r="A152" s="20" t="s">
        <v>270</v>
      </c>
      <c r="B152" s="21" t="s">
        <v>271</v>
      </c>
      <c r="C152" s="22"/>
      <c r="D152" s="25"/>
      <c r="E152" s="22"/>
      <c r="F152" s="25"/>
      <c r="G152" s="22">
        <v>70</v>
      </c>
      <c r="H152" s="22">
        <v>61</v>
      </c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</row>
    <row r="153">
      <c r="A153" s="20" t="s">
        <v>272</v>
      </c>
      <c r="B153" s="21" t="s">
        <v>273</v>
      </c>
      <c r="C153" s="22"/>
      <c r="D153" s="25"/>
      <c r="E153" s="22"/>
      <c r="F153" s="25"/>
      <c r="G153" s="22">
        <v>116</v>
      </c>
      <c r="H153" s="22">
        <v>172</v>
      </c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</row>
    <row r="154">
      <c r="A154" s="20" t="s">
        <v>274</v>
      </c>
      <c r="B154" s="21" t="s">
        <v>275</v>
      </c>
      <c r="C154" s="22"/>
      <c r="D154" s="25"/>
      <c r="E154" s="22">
        <v>1</v>
      </c>
      <c r="F154" s="25"/>
      <c r="G154" s="22"/>
      <c r="H154" s="22">
        <v>26</v>
      </c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</row>
    <row r="155">
      <c r="A155" s="20" t="s">
        <v>276</v>
      </c>
      <c r="B155" s="21" t="s">
        <v>277</v>
      </c>
      <c r="C155" s="22"/>
      <c r="D155" s="25"/>
      <c r="E155" s="22">
        <v>3</v>
      </c>
      <c r="F155" s="25"/>
      <c r="G155" s="22"/>
      <c r="H155" s="22">
        <v>44</v>
      </c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</row>
    <row r="156">
      <c r="A156" s="20" t="s">
        <v>278</v>
      </c>
      <c r="B156" s="21" t="s">
        <v>279</v>
      </c>
      <c r="C156" s="22"/>
      <c r="D156" s="25"/>
      <c r="E156" s="22">
        <v>7</v>
      </c>
      <c r="F156" s="25"/>
      <c r="G156" s="22"/>
      <c r="H156" s="22">
        <v>39</v>
      </c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</row>
    <row r="157">
      <c r="A157" s="17">
        <v>17</v>
      </c>
      <c r="B157" s="18" t="s">
        <v>280</v>
      </c>
      <c r="C157" s="19">
        <f>SUM(C158:C164)</f>
        <v>0</v>
      </c>
      <c r="D157" s="19">
        <f>SUM(D158:D164)</f>
        <v>0</v>
      </c>
      <c r="E157" s="19">
        <f>SUM(E158:E164)</f>
        <v>0</v>
      </c>
      <c r="F157" s="19">
        <f>SUM(F158:F164)</f>
        <v>0</v>
      </c>
      <c r="G157" s="19">
        <f>SUM(G158:G164)</f>
        <v>486</v>
      </c>
      <c r="H157" s="19">
        <f>SUM(H158:H164)</f>
        <v>577</v>
      </c>
      <c r="I157" s="19">
        <f>SUM(I158:I164)</f>
        <v>0</v>
      </c>
      <c r="J157" s="19">
        <f>SUM(J158:J164)</f>
        <v>0</v>
      </c>
      <c r="K157" s="19">
        <f>SUM(K158:K164)</f>
        <v>0</v>
      </c>
      <c r="L157" s="19">
        <f>SUM(L158:L164)</f>
        <v>0</v>
      </c>
      <c r="M157" s="19">
        <f>SUM(M158:M164)</f>
        <v>0</v>
      </c>
      <c r="N157" s="19">
        <f>SUM(N158:N164)</f>
        <v>0</v>
      </c>
      <c r="O157" s="19">
        <f>SUM(O158:O164)</f>
        <v>0</v>
      </c>
      <c r="P157" s="19">
        <f>SUM(P158:P164)</f>
        <v>0</v>
      </c>
      <c r="Q157" s="19">
        <f>SUM(Q158:Q164)</f>
        <v>0</v>
      </c>
      <c r="R157" s="19">
        <f>SUM(R158:R164)</f>
        <v>0</v>
      </c>
      <c r="S157" s="19">
        <f>SUM(S158:S164)</f>
        <v>0</v>
      </c>
    </row>
    <row r="158" ht="25.5">
      <c r="A158" s="20" t="s">
        <v>281</v>
      </c>
      <c r="B158" s="21" t="s">
        <v>282</v>
      </c>
      <c r="C158" s="19"/>
      <c r="D158" s="25"/>
      <c r="E158" s="19"/>
      <c r="F158" s="25"/>
      <c r="G158" s="29">
        <v>156</v>
      </c>
      <c r="H158" s="29">
        <v>64</v>
      </c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</row>
    <row r="159" ht="25.5">
      <c r="A159" s="20" t="s">
        <v>283</v>
      </c>
      <c r="B159" s="21" t="s">
        <v>284</v>
      </c>
      <c r="C159" s="22"/>
      <c r="D159" s="25"/>
      <c r="E159" s="22"/>
      <c r="F159" s="25"/>
      <c r="G159" s="30"/>
      <c r="H159" s="30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</row>
    <row r="160">
      <c r="A160" s="20" t="s">
        <v>285</v>
      </c>
      <c r="B160" s="21" t="s">
        <v>286</v>
      </c>
      <c r="C160" s="22"/>
      <c r="D160" s="25"/>
      <c r="E160" s="22"/>
      <c r="F160" s="25"/>
      <c r="G160" s="22">
        <v>80</v>
      </c>
      <c r="H160" s="22">
        <v>113</v>
      </c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</row>
    <row r="161">
      <c r="A161" s="20" t="s">
        <v>287</v>
      </c>
      <c r="B161" s="21" t="s">
        <v>288</v>
      </c>
      <c r="C161" s="22"/>
      <c r="D161" s="25"/>
      <c r="E161" s="22"/>
      <c r="F161" s="25"/>
      <c r="G161" s="22">
        <v>36</v>
      </c>
      <c r="H161" s="22">
        <v>134</v>
      </c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</row>
    <row r="162" ht="25.5">
      <c r="A162" s="20" t="s">
        <v>289</v>
      </c>
      <c r="B162" s="21" t="s">
        <v>290</v>
      </c>
      <c r="C162" s="22"/>
      <c r="D162" s="25"/>
      <c r="E162" s="22"/>
      <c r="F162" s="25"/>
      <c r="G162" s="22">
        <v>84</v>
      </c>
      <c r="H162" s="22">
        <v>105</v>
      </c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</row>
    <row r="163" ht="25.5">
      <c r="A163" s="20" t="s">
        <v>291</v>
      </c>
      <c r="B163" s="21" t="s">
        <v>292</v>
      </c>
      <c r="C163" s="22"/>
      <c r="D163" s="25"/>
      <c r="E163" s="22"/>
      <c r="F163" s="25"/>
      <c r="G163" s="22">
        <v>85</v>
      </c>
      <c r="H163" s="22">
        <v>93</v>
      </c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</row>
    <row r="164">
      <c r="A164" s="20" t="s">
        <v>293</v>
      </c>
      <c r="B164" s="21" t="s">
        <v>294</v>
      </c>
      <c r="C164" s="22"/>
      <c r="D164" s="25"/>
      <c r="E164" s="22"/>
      <c r="F164" s="25"/>
      <c r="G164" s="22">
        <v>45</v>
      </c>
      <c r="H164" s="22">
        <v>68</v>
      </c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</row>
    <row r="165">
      <c r="A165" s="17">
        <v>18</v>
      </c>
      <c r="B165" s="18" t="s">
        <v>295</v>
      </c>
      <c r="C165" s="19">
        <f>SUM(C166:C168)</f>
        <v>28</v>
      </c>
      <c r="D165" s="19">
        <f>SUM(D166:D168)</f>
        <v>0</v>
      </c>
      <c r="E165" s="19">
        <f>SUM(E166:E168)</f>
        <v>0</v>
      </c>
      <c r="F165" s="19">
        <f>SUM(F166:F168)</f>
        <v>0</v>
      </c>
      <c r="G165" s="19">
        <f>SUM(G166:G168)</f>
        <v>1080</v>
      </c>
      <c r="H165" s="19">
        <f>SUM(H166:H168)</f>
        <v>489</v>
      </c>
      <c r="I165" s="19">
        <f>SUM(I166:I168)</f>
        <v>0</v>
      </c>
      <c r="J165" s="19">
        <f>SUM(J166:J168)</f>
        <v>0</v>
      </c>
      <c r="K165" s="19">
        <f>SUM(K166:K168)</f>
        <v>0</v>
      </c>
      <c r="L165" s="19">
        <f>SUM(L166:L168)</f>
        <v>0</v>
      </c>
      <c r="M165" s="19">
        <f>SUM(M166:M168)</f>
        <v>0</v>
      </c>
      <c r="N165" s="19">
        <f>SUM(N166:N168)</f>
        <v>0</v>
      </c>
      <c r="O165" s="19">
        <f>SUM(O166:O168)</f>
        <v>0</v>
      </c>
      <c r="P165" s="19">
        <f>SUM(P166:P168)</f>
        <v>0</v>
      </c>
      <c r="Q165" s="19">
        <f>SUM(Q166:Q168)</f>
        <v>0</v>
      </c>
      <c r="R165" s="19">
        <f>SUM(R166:R168)</f>
        <v>0</v>
      </c>
      <c r="S165" s="19">
        <f>SUM(S166:S168)</f>
        <v>0</v>
      </c>
    </row>
    <row r="166">
      <c r="A166" s="20" t="s">
        <v>296</v>
      </c>
      <c r="B166" s="21" t="s">
        <v>40</v>
      </c>
      <c r="C166" s="22"/>
      <c r="D166" s="25"/>
      <c r="E166" s="22"/>
      <c r="F166" s="25"/>
      <c r="G166" s="22">
        <v>100</v>
      </c>
      <c r="H166" s="22">
        <v>72</v>
      </c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</row>
    <row r="167">
      <c r="A167" s="20" t="s">
        <v>297</v>
      </c>
      <c r="B167" s="21" t="s">
        <v>298</v>
      </c>
      <c r="C167" s="22">
        <v>14</v>
      </c>
      <c r="D167" s="25"/>
      <c r="E167" s="22"/>
      <c r="F167" s="25"/>
      <c r="G167" s="22">
        <v>727</v>
      </c>
      <c r="H167" s="22">
        <v>290</v>
      </c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</row>
    <row r="168">
      <c r="A168" s="20" t="s">
        <v>299</v>
      </c>
      <c r="B168" s="21" t="s">
        <v>300</v>
      </c>
      <c r="C168" s="22">
        <v>14</v>
      </c>
      <c r="D168" s="25"/>
      <c r="E168" s="22"/>
      <c r="F168" s="25"/>
      <c r="G168" s="22">
        <v>253</v>
      </c>
      <c r="H168" s="22">
        <v>127</v>
      </c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</row>
    <row r="169">
      <c r="A169" s="17">
        <v>19</v>
      </c>
      <c r="B169" s="18" t="s">
        <v>301</v>
      </c>
      <c r="C169" s="19">
        <f>SUM(C170:C173)</f>
        <v>0</v>
      </c>
      <c r="D169" s="19">
        <f>SUM(D170:D173)</f>
        <v>0</v>
      </c>
      <c r="E169" s="19">
        <f>SUM(E170:E173)</f>
        <v>0</v>
      </c>
      <c r="F169" s="19">
        <f>SUM(F170:F173)</f>
        <v>0</v>
      </c>
      <c r="G169" s="19">
        <f>SUM(G170:G173)</f>
        <v>282</v>
      </c>
      <c r="H169" s="19">
        <f>SUM(H170:H173)</f>
        <v>38</v>
      </c>
      <c r="I169" s="19">
        <f>SUM(I170:I173)</f>
        <v>0</v>
      </c>
      <c r="J169" s="19">
        <f>SUM(J170:J173)</f>
        <v>0</v>
      </c>
      <c r="K169" s="19">
        <f>SUM(K170:K173)</f>
        <v>0</v>
      </c>
      <c r="L169" s="19">
        <f>SUM(L170:L173)</f>
        <v>0</v>
      </c>
      <c r="M169" s="19">
        <f>SUM(M170:M173)</f>
        <v>0</v>
      </c>
      <c r="N169" s="19">
        <f>SUM(N170:N173)</f>
        <v>0</v>
      </c>
      <c r="O169" s="19">
        <f>SUM(O170:O173)</f>
        <v>0</v>
      </c>
      <c r="P169" s="19">
        <f>SUM(P170:P173)</f>
        <v>0</v>
      </c>
      <c r="Q169" s="19">
        <f>SUM(Q170:Q173)</f>
        <v>0</v>
      </c>
      <c r="R169" s="19">
        <f>SUM(R170:R173)</f>
        <v>0</v>
      </c>
      <c r="S169" s="19">
        <f>SUM(S170:S173)</f>
        <v>0</v>
      </c>
    </row>
    <row r="170">
      <c r="A170" s="20" t="s">
        <v>302</v>
      </c>
      <c r="B170" s="21" t="s">
        <v>40</v>
      </c>
      <c r="C170" s="22"/>
      <c r="D170" s="25"/>
      <c r="E170" s="22"/>
      <c r="F170" s="25"/>
      <c r="G170" s="22">
        <v>96</v>
      </c>
      <c r="H170" s="22">
        <v>38</v>
      </c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</row>
    <row r="171">
      <c r="A171" s="20" t="s">
        <v>303</v>
      </c>
      <c r="B171" s="21" t="s">
        <v>304</v>
      </c>
      <c r="C171" s="22"/>
      <c r="D171" s="25"/>
      <c r="E171" s="22"/>
      <c r="F171" s="25"/>
      <c r="G171" s="22">
        <v>79</v>
      </c>
      <c r="H171" s="22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</row>
    <row r="172">
      <c r="A172" s="20" t="s">
        <v>305</v>
      </c>
      <c r="B172" s="21" t="s">
        <v>306</v>
      </c>
      <c r="C172" s="22"/>
      <c r="D172" s="25"/>
      <c r="E172" s="22"/>
      <c r="F172" s="25"/>
      <c r="G172" s="22">
        <v>107</v>
      </c>
      <c r="H172" s="22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</row>
    <row r="173">
      <c r="A173" s="20" t="s">
        <v>307</v>
      </c>
      <c r="B173" s="21" t="s">
        <v>201</v>
      </c>
      <c r="C173" s="22"/>
      <c r="D173" s="25"/>
      <c r="E173" s="22"/>
      <c r="F173" s="25"/>
      <c r="G173" s="22"/>
      <c r="H173" s="22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</row>
    <row r="174">
      <c r="A174" s="17">
        <v>20</v>
      </c>
      <c r="B174" s="18" t="s">
        <v>308</v>
      </c>
      <c r="C174" s="19">
        <f>SUM(C175:C181)</f>
        <v>48</v>
      </c>
      <c r="D174" s="19">
        <f>SUM(D175:D181)</f>
        <v>0</v>
      </c>
      <c r="E174" s="19">
        <f>SUM(E175:E181)</f>
        <v>0</v>
      </c>
      <c r="F174" s="19">
        <f>SUM(F175:F181)</f>
        <v>0</v>
      </c>
      <c r="G174" s="19">
        <f>SUM(G175:G181)</f>
        <v>2591</v>
      </c>
      <c r="H174" s="19">
        <f>SUM(H175:H181)</f>
        <v>650</v>
      </c>
      <c r="I174" s="19">
        <f>SUM(I175:I181)</f>
        <v>0</v>
      </c>
      <c r="J174" s="19">
        <f>SUM(J175:J181)</f>
        <v>0</v>
      </c>
      <c r="K174" s="19">
        <f>SUM(K175:K181)</f>
        <v>0</v>
      </c>
      <c r="L174" s="19">
        <f>SUM(L175:L181)</f>
        <v>0</v>
      </c>
      <c r="M174" s="19">
        <f>SUM(M175:M181)</f>
        <v>0</v>
      </c>
      <c r="N174" s="19">
        <f>SUM(N175:N181)</f>
        <v>0</v>
      </c>
      <c r="O174" s="19">
        <f>SUM(O175:O181)</f>
        <v>0</v>
      </c>
      <c r="P174" s="19">
        <f>SUM(P175:P181)</f>
        <v>0</v>
      </c>
      <c r="Q174" s="19">
        <f>SUM(Q175:Q181)</f>
        <v>0</v>
      </c>
      <c r="R174" s="19">
        <f>SUM(R175:R181)</f>
        <v>0</v>
      </c>
      <c r="S174" s="19">
        <f>SUM(S175:S181)</f>
        <v>0</v>
      </c>
    </row>
    <row r="175">
      <c r="A175" s="20" t="s">
        <v>309</v>
      </c>
      <c r="B175" s="21" t="s">
        <v>40</v>
      </c>
      <c r="C175" s="22"/>
      <c r="D175" s="25"/>
      <c r="E175" s="22"/>
      <c r="F175" s="25"/>
      <c r="G175" s="22">
        <v>301</v>
      </c>
      <c r="H175" s="22">
        <v>22</v>
      </c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</row>
    <row r="176">
      <c r="A176" s="20" t="s">
        <v>310</v>
      </c>
      <c r="B176" s="21" t="s">
        <v>311</v>
      </c>
      <c r="C176" s="22">
        <v>3</v>
      </c>
      <c r="D176" s="25"/>
      <c r="E176" s="22"/>
      <c r="F176" s="25"/>
      <c r="G176" s="22">
        <v>136</v>
      </c>
      <c r="H176" s="22">
        <v>31</v>
      </c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</row>
    <row r="177">
      <c r="A177" s="20" t="s">
        <v>312</v>
      </c>
      <c r="B177" s="21" t="s">
        <v>313</v>
      </c>
      <c r="C177" s="22"/>
      <c r="D177" s="25"/>
      <c r="E177" s="22"/>
      <c r="F177" s="25"/>
      <c r="G177" s="22">
        <v>138</v>
      </c>
      <c r="H177" s="22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</row>
    <row r="178">
      <c r="A178" s="20" t="s">
        <v>314</v>
      </c>
      <c r="B178" s="21" t="s">
        <v>315</v>
      </c>
      <c r="C178" s="22"/>
      <c r="D178" s="25"/>
      <c r="E178" s="22"/>
      <c r="F178" s="25"/>
      <c r="G178" s="22">
        <v>253</v>
      </c>
      <c r="H178" s="22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</row>
    <row r="179">
      <c r="A179" s="20" t="s">
        <v>316</v>
      </c>
      <c r="B179" s="21" t="s">
        <v>317</v>
      </c>
      <c r="C179" s="22">
        <v>27</v>
      </c>
      <c r="D179" s="25"/>
      <c r="E179" s="22"/>
      <c r="F179" s="25"/>
      <c r="G179" s="22">
        <v>1187</v>
      </c>
      <c r="H179" s="22">
        <v>142</v>
      </c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</row>
    <row r="180">
      <c r="A180" s="20" t="s">
        <v>318</v>
      </c>
      <c r="B180" s="21" t="s">
        <v>319</v>
      </c>
      <c r="C180" s="22">
        <v>7</v>
      </c>
      <c r="D180" s="25"/>
      <c r="E180" s="22"/>
      <c r="F180" s="25"/>
      <c r="G180" s="22">
        <v>182</v>
      </c>
      <c r="H180" s="22">
        <v>62</v>
      </c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</row>
    <row r="181">
      <c r="A181" s="20" t="s">
        <v>320</v>
      </c>
      <c r="B181" s="31" t="s">
        <v>321</v>
      </c>
      <c r="C181" s="22">
        <v>11</v>
      </c>
      <c r="D181" s="25"/>
      <c r="E181" s="22"/>
      <c r="F181" s="25"/>
      <c r="G181" s="22">
        <v>394</v>
      </c>
      <c r="H181" s="22">
        <v>393</v>
      </c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</row>
    <row r="182">
      <c r="A182" s="17">
        <v>21</v>
      </c>
      <c r="B182" s="18" t="s">
        <v>322</v>
      </c>
      <c r="C182" s="19">
        <f>SUM(C183:C184)</f>
        <v>0</v>
      </c>
      <c r="D182" s="19">
        <f>SUM(D183:D184)</f>
        <v>0</v>
      </c>
      <c r="E182" s="19">
        <f>SUM(E183:E184)</f>
        <v>9</v>
      </c>
      <c r="F182" s="19">
        <f>SUM(F183:F184)</f>
        <v>0</v>
      </c>
      <c r="G182" s="19">
        <f>SUM(G183:G184)</f>
        <v>1176</v>
      </c>
      <c r="H182" s="19">
        <f>SUM(H183:H184)</f>
        <v>780</v>
      </c>
      <c r="I182" s="19">
        <f>SUM(I183:I184)</f>
        <v>0</v>
      </c>
      <c r="J182" s="19">
        <f>SUM(J183:J184)</f>
        <v>0</v>
      </c>
      <c r="K182" s="19">
        <f>SUM(K183:K184)</f>
        <v>0</v>
      </c>
      <c r="L182" s="19">
        <f>SUM(L183:L184)</f>
        <v>0</v>
      </c>
      <c r="M182" s="19">
        <f>SUM(M183:M184)</f>
        <v>0</v>
      </c>
      <c r="N182" s="19">
        <f>SUM(N183:N184)</f>
        <v>0</v>
      </c>
      <c r="O182" s="19">
        <f>SUM(O183:O184)</f>
        <v>0</v>
      </c>
      <c r="P182" s="19">
        <f>SUM(P183:P184)</f>
        <v>0</v>
      </c>
      <c r="Q182" s="19">
        <f>SUM(Q183:Q184)</f>
        <v>0</v>
      </c>
      <c r="R182" s="19">
        <f>SUM(R183:R184)</f>
        <v>0</v>
      </c>
      <c r="S182" s="19">
        <f>SUM(S183:S184)</f>
        <v>0</v>
      </c>
    </row>
    <row r="183">
      <c r="A183" s="20" t="s">
        <v>323</v>
      </c>
      <c r="B183" s="21" t="s">
        <v>40</v>
      </c>
      <c r="C183" s="22"/>
      <c r="D183" s="25"/>
      <c r="E183" s="22">
        <v>9</v>
      </c>
      <c r="F183" s="25"/>
      <c r="G183" s="22">
        <v>1176</v>
      </c>
      <c r="H183" s="22">
        <v>731</v>
      </c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</row>
    <row r="184">
      <c r="A184" s="20" t="s">
        <v>324</v>
      </c>
      <c r="B184" s="21" t="s">
        <v>325</v>
      </c>
      <c r="C184" s="22"/>
      <c r="D184" s="25"/>
      <c r="E184" s="22"/>
      <c r="F184" s="25"/>
      <c r="G184" s="22"/>
      <c r="H184" s="22">
        <v>49</v>
      </c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</row>
    <row r="185">
      <c r="A185" s="17">
        <v>22</v>
      </c>
      <c r="B185" s="18" t="s">
        <v>326</v>
      </c>
      <c r="C185" s="19">
        <f>SUM(C186:C192)</f>
        <v>99</v>
      </c>
      <c r="D185" s="19">
        <f>SUM(D186:D192)</f>
        <v>0</v>
      </c>
      <c r="E185" s="19">
        <f>SUM(E186:E192)</f>
        <v>0</v>
      </c>
      <c r="F185" s="19">
        <f>SUM(F186:F192)</f>
        <v>0</v>
      </c>
      <c r="G185" s="19">
        <f>SUM(G186:G192)</f>
        <v>2389</v>
      </c>
      <c r="H185" s="19">
        <f>H186+H187+H188+H189+H190+H191+H192</f>
        <v>1733</v>
      </c>
      <c r="I185" s="19">
        <f>SUM(I186:I192)</f>
        <v>0</v>
      </c>
      <c r="J185" s="19">
        <f>SUM(J186:J192)</f>
        <v>0</v>
      </c>
      <c r="K185" s="19">
        <f>SUM(K186:K192)</f>
        <v>0</v>
      </c>
      <c r="L185" s="19">
        <f>SUM(L186:L192)</f>
        <v>0</v>
      </c>
      <c r="M185" s="19">
        <f>SUM(M186:M192)</f>
        <v>0</v>
      </c>
      <c r="N185" s="19">
        <f>SUM(N186:N192)</f>
        <v>0</v>
      </c>
      <c r="O185" s="19">
        <f>SUM(O186:O192)</f>
        <v>0</v>
      </c>
      <c r="P185" s="19">
        <f>SUM(P186:P192)</f>
        <v>0</v>
      </c>
      <c r="Q185" s="19">
        <f>SUM(Q186:Q192)</f>
        <v>0</v>
      </c>
      <c r="R185" s="19">
        <f>SUM(R186:R192)</f>
        <v>0</v>
      </c>
      <c r="S185" s="19">
        <f>SUM(S186:S192)</f>
        <v>0</v>
      </c>
    </row>
    <row r="186" ht="25.5">
      <c r="A186" s="20" t="s">
        <v>327</v>
      </c>
      <c r="B186" s="21" t="s">
        <v>101</v>
      </c>
      <c r="C186" s="22"/>
      <c r="D186" s="25"/>
      <c r="E186" s="22"/>
      <c r="F186" s="25"/>
      <c r="G186" s="22">
        <v>5</v>
      </c>
      <c r="H186" s="22">
        <v>3</v>
      </c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</row>
    <row r="187" ht="25.5">
      <c r="A187" s="20" t="s">
        <v>328</v>
      </c>
      <c r="B187" s="21" t="s">
        <v>103</v>
      </c>
      <c r="C187" s="22"/>
      <c r="D187" s="25"/>
      <c r="E187" s="22"/>
      <c r="F187" s="25"/>
      <c r="G187" s="22">
        <v>115</v>
      </c>
      <c r="H187" s="22">
        <v>50</v>
      </c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</row>
    <row r="188">
      <c r="A188" s="20" t="s">
        <v>329</v>
      </c>
      <c r="B188" s="21" t="s">
        <v>330</v>
      </c>
      <c r="C188" s="22">
        <v>29</v>
      </c>
      <c r="D188" s="25"/>
      <c r="E188" s="22"/>
      <c r="F188" s="25"/>
      <c r="G188" s="22">
        <v>202</v>
      </c>
      <c r="H188" s="22">
        <v>127</v>
      </c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</row>
    <row r="189">
      <c r="A189" s="20" t="s">
        <v>331</v>
      </c>
      <c r="B189" s="21" t="s">
        <v>133</v>
      </c>
      <c r="C189" s="22">
        <v>10</v>
      </c>
      <c r="D189" s="25"/>
      <c r="E189" s="22"/>
      <c r="F189" s="25"/>
      <c r="G189" s="22">
        <v>418</v>
      </c>
      <c r="H189" s="22">
        <v>151</v>
      </c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</row>
    <row r="190">
      <c r="A190" s="20" t="s">
        <v>332</v>
      </c>
      <c r="B190" s="21" t="s">
        <v>333</v>
      </c>
      <c r="C190" s="22">
        <v>26</v>
      </c>
      <c r="D190" s="25"/>
      <c r="E190" s="22"/>
      <c r="F190" s="25"/>
      <c r="G190" s="22"/>
      <c r="H190" s="22">
        <v>54</v>
      </c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</row>
    <row r="191">
      <c r="A191" s="20" t="s">
        <v>334</v>
      </c>
      <c r="B191" s="21" t="s">
        <v>335</v>
      </c>
      <c r="C191" s="22">
        <v>34</v>
      </c>
      <c r="D191" s="25"/>
      <c r="E191" s="22"/>
      <c r="F191" s="25"/>
      <c r="G191" s="22">
        <v>1514</v>
      </c>
      <c r="H191" s="22">
        <v>648</v>
      </c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</row>
    <row r="192">
      <c r="A192" s="20" t="s">
        <v>336</v>
      </c>
      <c r="B192" s="21" t="s">
        <v>337</v>
      </c>
      <c r="C192" s="22"/>
      <c r="D192" s="25"/>
      <c r="E192" s="22"/>
      <c r="F192" s="25"/>
      <c r="G192" s="22">
        <v>135</v>
      </c>
      <c r="H192" s="22">
        <v>700</v>
      </c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</row>
    <row r="193">
      <c r="A193" s="17">
        <v>23</v>
      </c>
      <c r="B193" s="18" t="s">
        <v>338</v>
      </c>
      <c r="C193" s="19">
        <f>SUM(C194)</f>
        <v>36</v>
      </c>
      <c r="D193" s="19">
        <f>SUM(D194)</f>
        <v>0</v>
      </c>
      <c r="E193" s="19">
        <f>SUM(E194)</f>
        <v>0</v>
      </c>
      <c r="F193" s="19">
        <f>SUM(F194)</f>
        <v>0</v>
      </c>
      <c r="G193" s="19">
        <f>SUM(G194)</f>
        <v>2314</v>
      </c>
      <c r="H193" s="19">
        <f>SUM(H194)</f>
        <v>119</v>
      </c>
      <c r="I193" s="19">
        <f>SUM(I194)</f>
        <v>0</v>
      </c>
      <c r="J193" s="19">
        <f>SUM(J194)</f>
        <v>0</v>
      </c>
      <c r="K193" s="19">
        <f>SUM(K194)</f>
        <v>0</v>
      </c>
      <c r="L193" s="19">
        <f>SUM(L194)</f>
        <v>0</v>
      </c>
      <c r="M193" s="19">
        <f>SUM(M194)</f>
        <v>0</v>
      </c>
      <c r="N193" s="19">
        <f>SUM(N194)</f>
        <v>0</v>
      </c>
      <c r="O193" s="19">
        <f>SUM(O194)</f>
        <v>0</v>
      </c>
      <c r="P193" s="19">
        <f>SUM(P194)</f>
        <v>0</v>
      </c>
      <c r="Q193" s="19">
        <f>SUM(Q194)</f>
        <v>0</v>
      </c>
      <c r="R193" s="19">
        <f>SUM(R194)</f>
        <v>0</v>
      </c>
      <c r="S193" s="19">
        <f>SUM(S194)</f>
        <v>0</v>
      </c>
    </row>
    <row r="194">
      <c r="A194" s="20" t="s">
        <v>339</v>
      </c>
      <c r="B194" s="21" t="s">
        <v>340</v>
      </c>
      <c r="C194" s="22">
        <v>36</v>
      </c>
      <c r="D194" s="25"/>
      <c r="E194" s="22"/>
      <c r="F194" s="25"/>
      <c r="G194" s="22">
        <v>2314</v>
      </c>
      <c r="H194" s="22">
        <v>119</v>
      </c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</row>
    <row r="195">
      <c r="A195" s="17">
        <v>24</v>
      </c>
      <c r="B195" s="18" t="s">
        <v>341</v>
      </c>
      <c r="C195" s="19">
        <f>SUM(C196:C203)</f>
        <v>43</v>
      </c>
      <c r="D195" s="19">
        <f>SUM(D196:D203)</f>
        <v>0</v>
      </c>
      <c r="E195" s="19">
        <f>SUM(E196:E203)</f>
        <v>0</v>
      </c>
      <c r="F195" s="19">
        <f>SUM(F196:F203)</f>
        <v>0</v>
      </c>
      <c r="G195" s="19">
        <f>SUM(G196:G203)</f>
        <v>2135</v>
      </c>
      <c r="H195" s="19">
        <f>SUM(H196:H203)</f>
        <v>843</v>
      </c>
      <c r="I195" s="19">
        <f>SUM(I196:I203)</f>
        <v>0</v>
      </c>
      <c r="J195" s="19">
        <f>SUM(J196:J203)</f>
        <v>0</v>
      </c>
      <c r="K195" s="19">
        <f>SUM(K196:K203)</f>
        <v>0</v>
      </c>
      <c r="L195" s="19">
        <f>SUM(L196:L203)</f>
        <v>0</v>
      </c>
      <c r="M195" s="19">
        <f>SUM(M196:M203)</f>
        <v>0</v>
      </c>
      <c r="N195" s="19">
        <f>SUM(N196:N203)</f>
        <v>0</v>
      </c>
      <c r="O195" s="19">
        <f>SUM(O196:O203)</f>
        <v>0</v>
      </c>
      <c r="P195" s="19">
        <f>SUM(P196:P203)</f>
        <v>0</v>
      </c>
      <c r="Q195" s="19">
        <f>SUM(Q196:Q203)</f>
        <v>0</v>
      </c>
      <c r="R195" s="19">
        <f>SUM(R196:R203)</f>
        <v>0</v>
      </c>
      <c r="S195" s="19">
        <f>SUM(S196:S203)</f>
        <v>0</v>
      </c>
    </row>
    <row r="196">
      <c r="A196" s="20" t="s">
        <v>342</v>
      </c>
      <c r="B196" s="21" t="s">
        <v>40</v>
      </c>
      <c r="C196" s="22"/>
      <c r="D196" s="25"/>
      <c r="E196" s="22"/>
      <c r="F196" s="25"/>
      <c r="G196" s="22">
        <v>21</v>
      </c>
      <c r="H196" s="22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</row>
    <row r="197">
      <c r="A197" s="20" t="s">
        <v>343</v>
      </c>
      <c r="B197" s="21" t="s">
        <v>344</v>
      </c>
      <c r="C197" s="22"/>
      <c r="D197" s="25"/>
      <c r="E197" s="22"/>
      <c r="F197" s="25"/>
      <c r="G197" s="22"/>
      <c r="H197" s="22">
        <v>81</v>
      </c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</row>
    <row r="198">
      <c r="A198" s="20" t="s">
        <v>345</v>
      </c>
      <c r="B198" s="21" t="s">
        <v>346</v>
      </c>
      <c r="C198" s="22"/>
      <c r="D198" s="25"/>
      <c r="E198" s="22"/>
      <c r="F198" s="25"/>
      <c r="G198" s="22">
        <v>303</v>
      </c>
      <c r="H198" s="22">
        <v>54</v>
      </c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</row>
    <row r="199">
      <c r="A199" s="20" t="s">
        <v>347</v>
      </c>
      <c r="B199" s="21" t="s">
        <v>348</v>
      </c>
      <c r="C199" s="22">
        <v>6</v>
      </c>
      <c r="D199" s="25"/>
      <c r="E199" s="22"/>
      <c r="F199" s="25"/>
      <c r="G199" s="22">
        <v>169</v>
      </c>
      <c r="H199" s="22">
        <v>34</v>
      </c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</row>
    <row r="200">
      <c r="A200" s="20" t="s">
        <v>349</v>
      </c>
      <c r="B200" s="21" t="s">
        <v>350</v>
      </c>
      <c r="C200" s="22"/>
      <c r="D200" s="25"/>
      <c r="E200" s="22"/>
      <c r="F200" s="25"/>
      <c r="G200" s="22">
        <v>137</v>
      </c>
      <c r="H200" s="22">
        <v>91</v>
      </c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</row>
    <row r="201">
      <c r="A201" s="20" t="s">
        <v>351</v>
      </c>
      <c r="B201" s="21" t="s">
        <v>352</v>
      </c>
      <c r="C201" s="22">
        <v>37</v>
      </c>
      <c r="D201" s="25"/>
      <c r="E201" s="22"/>
      <c r="F201" s="25"/>
      <c r="G201" s="22">
        <v>1176</v>
      </c>
      <c r="H201" s="22">
        <v>245</v>
      </c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</row>
    <row r="202">
      <c r="A202" s="20" t="s">
        <v>353</v>
      </c>
      <c r="B202" s="21" t="s">
        <v>354</v>
      </c>
      <c r="C202" s="22"/>
      <c r="D202" s="25"/>
      <c r="E202" s="22"/>
      <c r="F202" s="25"/>
      <c r="G202" s="22">
        <v>160</v>
      </c>
      <c r="H202" s="22">
        <v>82</v>
      </c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</row>
    <row r="203">
      <c r="A203" s="20" t="s">
        <v>355</v>
      </c>
      <c r="B203" s="21" t="s">
        <v>356</v>
      </c>
      <c r="C203" s="22"/>
      <c r="D203" s="25"/>
      <c r="E203" s="22"/>
      <c r="F203" s="25"/>
      <c r="G203" s="22">
        <v>169</v>
      </c>
      <c r="H203" s="22">
        <v>256</v>
      </c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</row>
    <row r="204">
      <c r="A204" s="17">
        <v>25</v>
      </c>
      <c r="B204" s="18" t="s">
        <v>357</v>
      </c>
      <c r="C204" s="19">
        <f>SUM(C205:C212)</f>
        <v>0</v>
      </c>
      <c r="D204" s="19">
        <f>SUM(D205:D212)</f>
        <v>0</v>
      </c>
      <c r="E204" s="19">
        <f>SUM(E205:E212)</f>
        <v>26</v>
      </c>
      <c r="F204" s="19">
        <f>SUM(F205:F212)</f>
        <v>0</v>
      </c>
      <c r="G204" s="19">
        <f>SUM(G205:G212)</f>
        <v>3934</v>
      </c>
      <c r="H204" s="19">
        <f>SUM(H205:H212)</f>
        <v>1857</v>
      </c>
      <c r="I204" s="19">
        <f>SUM(I205:I212)</f>
        <v>0</v>
      </c>
      <c r="J204" s="19">
        <f>SUM(J205:J212)</f>
        <v>0</v>
      </c>
      <c r="K204" s="19">
        <f>SUM(K205:K212)</f>
        <v>0</v>
      </c>
      <c r="L204" s="19">
        <f>SUM(L205:L212)</f>
        <v>0</v>
      </c>
      <c r="M204" s="19">
        <f>SUM(M205:M212)</f>
        <v>0</v>
      </c>
      <c r="N204" s="19">
        <f>SUM(N205:N212)</f>
        <v>0</v>
      </c>
      <c r="O204" s="19">
        <f>SUM(O205:O212)</f>
        <v>0</v>
      </c>
      <c r="P204" s="19">
        <f>SUM(P205:P212)</f>
        <v>0</v>
      </c>
      <c r="Q204" s="19">
        <f>SUM(Q205:Q212)</f>
        <v>0</v>
      </c>
      <c r="R204" s="19">
        <f>SUM(R205:R212)</f>
        <v>0</v>
      </c>
      <c r="S204" s="19">
        <f>SUM(S205:S212)</f>
        <v>0</v>
      </c>
    </row>
    <row r="205">
      <c r="A205" s="20" t="s">
        <v>358</v>
      </c>
      <c r="B205" s="21" t="s">
        <v>40</v>
      </c>
      <c r="C205" s="22"/>
      <c r="D205" s="25"/>
      <c r="E205" s="22"/>
      <c r="F205" s="25"/>
      <c r="G205" s="22">
        <v>1566</v>
      </c>
      <c r="H205" s="22">
        <v>401</v>
      </c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</row>
    <row r="206">
      <c r="A206" s="20" t="s">
        <v>359</v>
      </c>
      <c r="B206" s="21" t="s">
        <v>360</v>
      </c>
      <c r="C206" s="22"/>
      <c r="D206" s="25"/>
      <c r="E206" s="22">
        <v>26</v>
      </c>
      <c r="F206" s="25"/>
      <c r="G206" s="22">
        <v>173</v>
      </c>
      <c r="H206" s="22">
        <v>253</v>
      </c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</row>
    <row r="207" ht="25.5">
      <c r="A207" s="20" t="s">
        <v>361</v>
      </c>
      <c r="B207" s="21" t="s">
        <v>362</v>
      </c>
      <c r="C207" s="22"/>
      <c r="D207" s="25"/>
      <c r="E207" s="22"/>
      <c r="F207" s="25"/>
      <c r="G207" s="22">
        <v>234</v>
      </c>
      <c r="H207" s="22">
        <v>41</v>
      </c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</row>
    <row r="208">
      <c r="A208" s="20" t="s">
        <v>363</v>
      </c>
      <c r="B208" s="21" t="s">
        <v>364</v>
      </c>
      <c r="C208" s="22"/>
      <c r="D208" s="25"/>
      <c r="E208" s="22"/>
      <c r="F208" s="25"/>
      <c r="G208" s="22">
        <v>93</v>
      </c>
      <c r="H208" s="22">
        <v>362</v>
      </c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</row>
    <row r="209">
      <c r="A209" s="20" t="s">
        <v>365</v>
      </c>
      <c r="B209" s="21" t="s">
        <v>366</v>
      </c>
      <c r="C209" s="22"/>
      <c r="D209" s="25"/>
      <c r="E209" s="22"/>
      <c r="F209" s="25"/>
      <c r="G209" s="22">
        <v>683</v>
      </c>
      <c r="H209" s="22">
        <v>397</v>
      </c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</row>
    <row r="210">
      <c r="A210" s="20" t="s">
        <v>367</v>
      </c>
      <c r="B210" s="21" t="s">
        <v>368</v>
      </c>
      <c r="C210" s="22"/>
      <c r="D210" s="25"/>
      <c r="E210" s="22"/>
      <c r="F210" s="25"/>
      <c r="G210" s="22">
        <v>624</v>
      </c>
      <c r="H210" s="22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</row>
    <row r="211">
      <c r="A211" s="20" t="s">
        <v>369</v>
      </c>
      <c r="B211" s="21" t="s">
        <v>370</v>
      </c>
      <c r="C211" s="22"/>
      <c r="D211" s="25"/>
      <c r="E211" s="22"/>
      <c r="F211" s="25"/>
      <c r="G211" s="22">
        <v>74</v>
      </c>
      <c r="H211" s="22">
        <v>155</v>
      </c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</row>
    <row r="212">
      <c r="A212" s="20" t="s">
        <v>371</v>
      </c>
      <c r="B212" s="21" t="s">
        <v>372</v>
      </c>
      <c r="C212" s="22"/>
      <c r="D212" s="25"/>
      <c r="E212" s="22"/>
      <c r="F212" s="25"/>
      <c r="G212" s="22">
        <v>487</v>
      </c>
      <c r="H212" s="22">
        <v>248</v>
      </c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</row>
    <row r="213">
      <c r="A213" s="17">
        <v>26</v>
      </c>
      <c r="B213" s="18" t="s">
        <v>373</v>
      </c>
      <c r="C213" s="19">
        <f>SUM(C214:C220)</f>
        <v>33</v>
      </c>
      <c r="D213" s="19">
        <f>SUM(D214:D220)</f>
        <v>0</v>
      </c>
      <c r="E213" s="19">
        <f>SUM(E214:E220)</f>
        <v>0</v>
      </c>
      <c r="F213" s="19">
        <f>SUM(F214:F220)</f>
        <v>0</v>
      </c>
      <c r="G213" s="19">
        <f>SUM(G214:G220)</f>
        <v>1637</v>
      </c>
      <c r="H213" s="19">
        <f>SUM(H214:H220)</f>
        <v>292</v>
      </c>
      <c r="I213" s="19">
        <f>SUM(I214:I220)</f>
        <v>0</v>
      </c>
      <c r="J213" s="19">
        <f>SUM(J214:J220)</f>
        <v>0</v>
      </c>
      <c r="K213" s="19">
        <f>SUM(K214:K220)</f>
        <v>0</v>
      </c>
      <c r="L213" s="19">
        <f>SUM(L214:L220)</f>
        <v>0</v>
      </c>
      <c r="M213" s="19">
        <f>SUM(M214:M220)</f>
        <v>0</v>
      </c>
      <c r="N213" s="19">
        <f>SUM(N214:N220)</f>
        <v>0</v>
      </c>
      <c r="O213" s="19">
        <f>SUM(O214:O220)</f>
        <v>0</v>
      </c>
      <c r="P213" s="19">
        <f>SUM(P214:P220)</f>
        <v>0</v>
      </c>
      <c r="Q213" s="19">
        <f>SUM(Q214:Q220)</f>
        <v>0</v>
      </c>
      <c r="R213" s="19">
        <f>SUM(R214:R220)</f>
        <v>0</v>
      </c>
      <c r="S213" s="19">
        <f>SUM(S214:S220)</f>
        <v>0</v>
      </c>
    </row>
    <row r="214">
      <c r="A214" s="20" t="s">
        <v>374</v>
      </c>
      <c r="B214" s="21" t="s">
        <v>375</v>
      </c>
      <c r="C214" s="22"/>
      <c r="D214" s="25"/>
      <c r="E214" s="22"/>
      <c r="F214" s="25"/>
      <c r="G214" s="22">
        <v>158</v>
      </c>
      <c r="H214" s="22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</row>
    <row r="215">
      <c r="A215" s="20" t="s">
        <v>376</v>
      </c>
      <c r="B215" s="21" t="s">
        <v>377</v>
      </c>
      <c r="C215" s="22"/>
      <c r="D215" s="25"/>
      <c r="E215" s="22"/>
      <c r="F215" s="25"/>
      <c r="G215" s="22">
        <v>52</v>
      </c>
      <c r="H215" s="22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</row>
    <row r="216" ht="25.5">
      <c r="A216" s="20" t="s">
        <v>378</v>
      </c>
      <c r="B216" s="21" t="s">
        <v>379</v>
      </c>
      <c r="C216" s="22">
        <v>6</v>
      </c>
      <c r="D216" s="25"/>
      <c r="E216" s="22"/>
      <c r="F216" s="25"/>
      <c r="G216" s="22">
        <v>152</v>
      </c>
      <c r="H216" s="22">
        <v>44</v>
      </c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</row>
    <row r="217">
      <c r="A217" s="20" t="s">
        <v>380</v>
      </c>
      <c r="B217" s="21" t="s">
        <v>381</v>
      </c>
      <c r="C217" s="22">
        <v>21</v>
      </c>
      <c r="D217" s="25"/>
      <c r="E217" s="22"/>
      <c r="F217" s="25"/>
      <c r="G217" s="22">
        <v>423</v>
      </c>
      <c r="H217" s="22">
        <v>114</v>
      </c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</row>
    <row r="218">
      <c r="A218" s="20" t="s">
        <v>382</v>
      </c>
      <c r="B218" s="21" t="s">
        <v>383</v>
      </c>
      <c r="C218" s="22"/>
      <c r="D218" s="25"/>
      <c r="E218" s="22"/>
      <c r="F218" s="25"/>
      <c r="G218" s="22">
        <v>191</v>
      </c>
      <c r="H218" s="22">
        <v>22</v>
      </c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</row>
    <row r="219">
      <c r="A219" s="20" t="s">
        <v>384</v>
      </c>
      <c r="B219" s="21" t="s">
        <v>385</v>
      </c>
      <c r="C219" s="22">
        <v>6</v>
      </c>
      <c r="D219" s="25"/>
      <c r="E219" s="22"/>
      <c r="F219" s="25"/>
      <c r="G219" s="22">
        <v>199</v>
      </c>
      <c r="H219" s="22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</row>
    <row r="220">
      <c r="A220" s="20" t="s">
        <v>386</v>
      </c>
      <c r="B220" s="21" t="s">
        <v>387</v>
      </c>
      <c r="C220" s="22"/>
      <c r="D220" s="25"/>
      <c r="E220" s="22"/>
      <c r="F220" s="25"/>
      <c r="G220" s="22">
        <v>462</v>
      </c>
      <c r="H220" s="22">
        <v>112</v>
      </c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</row>
    <row r="221">
      <c r="A221" s="17">
        <v>27</v>
      </c>
      <c r="B221" s="18" t="s">
        <v>388</v>
      </c>
      <c r="C221" s="19">
        <f>SUM(C222:C231)</f>
        <v>60</v>
      </c>
      <c r="D221" s="19">
        <f>SUM(D222:D231)</f>
        <v>0</v>
      </c>
      <c r="E221" s="19">
        <f>SUM(E222:E231)</f>
        <v>0</v>
      </c>
      <c r="F221" s="19">
        <f>SUM(F222:F231)</f>
        <v>0</v>
      </c>
      <c r="G221" s="19">
        <f>SUM(G222:G231)</f>
        <v>2019</v>
      </c>
      <c r="H221" s="19">
        <f>SUM(H222:H231)</f>
        <v>110</v>
      </c>
      <c r="I221" s="19">
        <f>SUM(I222:I231)</f>
        <v>0</v>
      </c>
      <c r="J221" s="19">
        <f>SUM(J222:J231)</f>
        <v>0</v>
      </c>
      <c r="K221" s="19">
        <f>SUM(K222:K231)</f>
        <v>0</v>
      </c>
      <c r="L221" s="19">
        <f>SUM(L222:L231)</f>
        <v>0</v>
      </c>
      <c r="M221" s="19">
        <f>SUM(M222:M231)</f>
        <v>0</v>
      </c>
      <c r="N221" s="19">
        <f>SUM(N222:N231)</f>
        <v>0</v>
      </c>
      <c r="O221" s="19">
        <f>SUM(O222:O231)</f>
        <v>0</v>
      </c>
      <c r="P221" s="19">
        <f>SUM(P222:P231)</f>
        <v>0</v>
      </c>
      <c r="Q221" s="19">
        <f>SUM(Q222:Q231)</f>
        <v>0</v>
      </c>
      <c r="R221" s="19">
        <f>SUM(R222:R231)</f>
        <v>0</v>
      </c>
      <c r="S221" s="19">
        <f>SUM(S222:S231)</f>
        <v>0</v>
      </c>
    </row>
    <row r="222" ht="25.5">
      <c r="A222" s="20" t="s">
        <v>389</v>
      </c>
      <c r="B222" s="21" t="s">
        <v>390</v>
      </c>
      <c r="C222" s="19"/>
      <c r="D222" s="25"/>
      <c r="E222" s="19"/>
      <c r="F222" s="25"/>
      <c r="G222" s="22">
        <v>573</v>
      </c>
      <c r="H222" s="19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</row>
    <row r="223" ht="25.5">
      <c r="A223" s="32" t="s">
        <v>391</v>
      </c>
      <c r="B223" s="33" t="s">
        <v>392</v>
      </c>
      <c r="C223" s="29"/>
      <c r="D223" s="34"/>
      <c r="E223" s="29"/>
      <c r="F223" s="34"/>
      <c r="G223" s="29">
        <v>46</v>
      </c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</row>
    <row r="224" ht="25.5">
      <c r="A224" s="35"/>
      <c r="B224" s="36"/>
      <c r="C224" s="30"/>
      <c r="D224" s="37"/>
      <c r="E224" s="30"/>
      <c r="F224" s="37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</row>
    <row r="225">
      <c r="A225" s="20" t="s">
        <v>393</v>
      </c>
      <c r="B225" s="21" t="s">
        <v>155</v>
      </c>
      <c r="C225" s="22"/>
      <c r="D225" s="25"/>
      <c r="E225" s="22"/>
      <c r="F225" s="25"/>
      <c r="G225" s="22">
        <v>155</v>
      </c>
      <c r="H225" s="22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</row>
    <row r="226" ht="25.5">
      <c r="A226" s="20" t="s">
        <v>394</v>
      </c>
      <c r="B226" s="21" t="s">
        <v>395</v>
      </c>
      <c r="C226" s="22">
        <v>4</v>
      </c>
      <c r="D226" s="25"/>
      <c r="E226" s="22"/>
      <c r="F226" s="25"/>
      <c r="G226" s="22">
        <v>130</v>
      </c>
      <c r="H226" s="22">
        <v>22</v>
      </c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</row>
    <row r="227">
      <c r="A227" s="20" t="s">
        <v>396</v>
      </c>
      <c r="B227" s="21" t="s">
        <v>397</v>
      </c>
      <c r="C227" s="22">
        <v>17</v>
      </c>
      <c r="D227" s="25"/>
      <c r="E227" s="22"/>
      <c r="F227" s="25"/>
      <c r="G227" s="22">
        <v>171</v>
      </c>
      <c r="H227" s="22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</row>
    <row r="228">
      <c r="A228" s="20" t="s">
        <v>398</v>
      </c>
      <c r="B228" s="21" t="s">
        <v>399</v>
      </c>
      <c r="C228" s="22">
        <v>2</v>
      </c>
      <c r="D228" s="25"/>
      <c r="E228" s="22"/>
      <c r="F228" s="25"/>
      <c r="G228" s="22">
        <v>83</v>
      </c>
      <c r="H228" s="22">
        <v>3</v>
      </c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</row>
    <row r="229">
      <c r="A229" s="20" t="s">
        <v>400</v>
      </c>
      <c r="B229" s="21" t="s">
        <v>401</v>
      </c>
      <c r="C229" s="22">
        <v>9</v>
      </c>
      <c r="D229" s="25"/>
      <c r="E229" s="22"/>
      <c r="F229" s="25"/>
      <c r="G229" s="22">
        <v>234</v>
      </c>
      <c r="H229" s="22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</row>
    <row r="230">
      <c r="A230" s="20" t="s">
        <v>402</v>
      </c>
      <c r="B230" s="21" t="s">
        <v>403</v>
      </c>
      <c r="C230" s="22">
        <v>28</v>
      </c>
      <c r="D230" s="25"/>
      <c r="E230" s="22"/>
      <c r="F230" s="25"/>
      <c r="G230" s="22">
        <v>510</v>
      </c>
      <c r="H230" s="22">
        <v>85</v>
      </c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</row>
    <row r="231">
      <c r="A231" s="20" t="s">
        <v>404</v>
      </c>
      <c r="B231" s="21" t="s">
        <v>405</v>
      </c>
      <c r="C231" s="22"/>
      <c r="D231" s="25"/>
      <c r="E231" s="22"/>
      <c r="F231" s="25"/>
      <c r="G231" s="22">
        <v>117</v>
      </c>
      <c r="H231" s="22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</row>
    <row r="232">
      <c r="A232" s="17">
        <v>28</v>
      </c>
      <c r="B232" s="18" t="s">
        <v>406</v>
      </c>
      <c r="C232" s="19">
        <f>SUM(C233:C236)</f>
        <v>7</v>
      </c>
      <c r="D232" s="19">
        <f>SUM(D233:D236)</f>
        <v>0</v>
      </c>
      <c r="E232" s="19">
        <f>SUM(E233:E236)</f>
        <v>0</v>
      </c>
      <c r="F232" s="19">
        <f>SUM(F233:F236)</f>
        <v>0</v>
      </c>
      <c r="G232" s="19">
        <f>SUM(G233:G236)</f>
        <v>611</v>
      </c>
      <c r="H232" s="19">
        <f>SUM(H233:H236)</f>
        <v>141</v>
      </c>
      <c r="I232" s="19">
        <f>SUM(I233:I236)</f>
        <v>0</v>
      </c>
      <c r="J232" s="19">
        <f>SUM(J233:J236)</f>
        <v>0</v>
      </c>
      <c r="K232" s="19">
        <f>SUM(K233:K236)</f>
        <v>0</v>
      </c>
      <c r="L232" s="19">
        <f>SUM(L233:L236)</f>
        <v>0</v>
      </c>
      <c r="M232" s="19">
        <f>SUM(M233:M236)</f>
        <v>0</v>
      </c>
      <c r="N232" s="19">
        <f>SUM(N233:N236)</f>
        <v>0</v>
      </c>
      <c r="O232" s="19">
        <f>SUM(O233:O236)</f>
        <v>0</v>
      </c>
      <c r="P232" s="19">
        <f>SUM(P233:P236)</f>
        <v>0</v>
      </c>
      <c r="Q232" s="19">
        <f>SUM(Q233:Q236)</f>
        <v>0</v>
      </c>
      <c r="R232" s="19">
        <f>SUM(R233:R236)</f>
        <v>0</v>
      </c>
      <c r="S232" s="19">
        <f>SUM(S233:S236)</f>
        <v>0</v>
      </c>
    </row>
    <row r="233">
      <c r="A233" s="20" t="s">
        <v>407</v>
      </c>
      <c r="B233" s="21" t="s">
        <v>40</v>
      </c>
      <c r="C233" s="22"/>
      <c r="D233" s="25"/>
      <c r="E233" s="22"/>
      <c r="F233" s="25"/>
      <c r="G233" s="22">
        <v>119</v>
      </c>
      <c r="H233" s="22">
        <v>20</v>
      </c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</row>
    <row r="234" ht="25.5">
      <c r="A234" s="20" t="s">
        <v>408</v>
      </c>
      <c r="B234" s="21" t="s">
        <v>409</v>
      </c>
      <c r="C234" s="22"/>
      <c r="D234" s="25"/>
      <c r="E234" s="22"/>
      <c r="F234" s="25"/>
      <c r="G234" s="22">
        <v>131</v>
      </c>
      <c r="H234" s="22">
        <v>8</v>
      </c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</row>
    <row r="235">
      <c r="A235" s="20" t="s">
        <v>410</v>
      </c>
      <c r="B235" s="21" t="s">
        <v>411</v>
      </c>
      <c r="C235" s="22">
        <v>7</v>
      </c>
      <c r="D235" s="25"/>
      <c r="E235" s="22"/>
      <c r="F235" s="25"/>
      <c r="G235" s="22">
        <v>316</v>
      </c>
      <c r="H235" s="22">
        <v>105</v>
      </c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</row>
    <row r="236">
      <c r="A236" s="20" t="s">
        <v>412</v>
      </c>
      <c r="B236" s="21" t="s">
        <v>413</v>
      </c>
      <c r="C236" s="22"/>
      <c r="D236" s="25"/>
      <c r="E236" s="22"/>
      <c r="F236" s="25"/>
      <c r="G236" s="22">
        <v>45</v>
      </c>
      <c r="H236" s="22">
        <v>8</v>
      </c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</row>
    <row r="237">
      <c r="A237" s="17">
        <v>29</v>
      </c>
      <c r="B237" s="18" t="s">
        <v>414</v>
      </c>
      <c r="C237" s="19">
        <f>SUM(C238:C247)</f>
        <v>4</v>
      </c>
      <c r="D237" s="19">
        <f>SUM(D238:D247)</f>
        <v>0</v>
      </c>
      <c r="E237" s="19">
        <f>SUM(E238:E247)</f>
        <v>0</v>
      </c>
      <c r="F237" s="19">
        <f>SUM(F238:F247)</f>
        <v>0</v>
      </c>
      <c r="G237" s="19">
        <f>SUM(G238:G247)</f>
        <v>2438</v>
      </c>
      <c r="H237" s="19">
        <f>SUM(H238:H247)</f>
        <v>0</v>
      </c>
      <c r="I237" s="19">
        <f>SUM(I238:I247)</f>
        <v>0</v>
      </c>
      <c r="J237" s="19">
        <f>SUM(J238:J247)</f>
        <v>0</v>
      </c>
      <c r="K237" s="19">
        <f>SUM(K238:K247)</f>
        <v>0</v>
      </c>
      <c r="L237" s="19">
        <f>SUM(L238:L247)</f>
        <v>0</v>
      </c>
      <c r="M237" s="19">
        <f>SUM(M238:M247)</f>
        <v>0</v>
      </c>
      <c r="N237" s="19">
        <f>SUM(N238:N247)</f>
        <v>0</v>
      </c>
      <c r="O237" s="19">
        <f>SUM(O238:O247)</f>
        <v>0</v>
      </c>
      <c r="P237" s="19">
        <f>SUM(P238:P247)</f>
        <v>0</v>
      </c>
      <c r="Q237" s="19">
        <f>SUM(Q238:Q247)</f>
        <v>0</v>
      </c>
      <c r="R237" s="19">
        <f>SUM(R238:R247)</f>
        <v>0</v>
      </c>
      <c r="S237" s="19">
        <f>SUM(S238:S247)</f>
        <v>0</v>
      </c>
    </row>
    <row r="238" ht="25.5">
      <c r="A238" s="20" t="s">
        <v>415</v>
      </c>
      <c r="B238" s="21" t="s">
        <v>416</v>
      </c>
      <c r="C238" s="22"/>
      <c r="D238" s="25"/>
      <c r="E238" s="22"/>
      <c r="F238" s="25"/>
      <c r="G238" s="22">
        <v>67</v>
      </c>
      <c r="H238" s="22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</row>
    <row r="239" ht="29.25" customHeight="1">
      <c r="A239" s="20" t="s">
        <v>417</v>
      </c>
      <c r="B239" s="21" t="s">
        <v>47</v>
      </c>
      <c r="C239" s="22"/>
      <c r="D239" s="25"/>
      <c r="E239" s="22"/>
      <c r="F239" s="25"/>
      <c r="G239" s="22">
        <v>13</v>
      </c>
      <c r="H239" s="22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</row>
    <row r="240" ht="25.5">
      <c r="A240" s="20" t="s">
        <v>418</v>
      </c>
      <c r="B240" s="21" t="s">
        <v>419</v>
      </c>
      <c r="C240" s="22"/>
      <c r="D240" s="25"/>
      <c r="E240" s="22"/>
      <c r="F240" s="25"/>
      <c r="G240" s="22">
        <v>4</v>
      </c>
      <c r="H240" s="22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</row>
    <row r="241" ht="25.5">
      <c r="A241" s="20" t="s">
        <v>420</v>
      </c>
      <c r="B241" s="21" t="s">
        <v>421</v>
      </c>
      <c r="C241" s="22"/>
      <c r="D241" s="25"/>
      <c r="E241" s="22"/>
      <c r="F241" s="25"/>
      <c r="G241" s="22">
        <v>9</v>
      </c>
      <c r="H241" s="22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</row>
    <row r="242" ht="25.5">
      <c r="A242" s="20" t="s">
        <v>422</v>
      </c>
      <c r="B242" s="21" t="s">
        <v>423</v>
      </c>
      <c r="C242" s="22"/>
      <c r="D242" s="25"/>
      <c r="E242" s="22"/>
      <c r="F242" s="25"/>
      <c r="G242" s="22">
        <v>109</v>
      </c>
      <c r="H242" s="22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</row>
    <row r="243">
      <c r="A243" s="20" t="s">
        <v>424</v>
      </c>
      <c r="B243" s="21" t="s">
        <v>425</v>
      </c>
      <c r="C243" s="22"/>
      <c r="D243" s="25"/>
      <c r="E243" s="22"/>
      <c r="F243" s="25"/>
      <c r="G243" s="22">
        <v>242</v>
      </c>
      <c r="H243" s="22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</row>
    <row r="244">
      <c r="A244" s="20" t="s">
        <v>426</v>
      </c>
      <c r="B244" s="21" t="s">
        <v>427</v>
      </c>
      <c r="C244" s="22">
        <v>4</v>
      </c>
      <c r="D244" s="25"/>
      <c r="E244" s="22"/>
      <c r="F244" s="25"/>
      <c r="G244" s="22">
        <v>110</v>
      </c>
      <c r="H244" s="22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</row>
    <row r="245">
      <c r="A245" s="20" t="s">
        <v>428</v>
      </c>
      <c r="B245" s="21" t="s">
        <v>429</v>
      </c>
      <c r="C245" s="22"/>
      <c r="D245" s="25"/>
      <c r="E245" s="22"/>
      <c r="F245" s="25"/>
      <c r="G245" s="22">
        <v>96</v>
      </c>
      <c r="H245" s="22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</row>
    <row r="246">
      <c r="A246" s="20" t="s">
        <v>430</v>
      </c>
      <c r="B246" s="21" t="s">
        <v>431</v>
      </c>
      <c r="C246" s="22"/>
      <c r="D246" s="25"/>
      <c r="E246" s="22"/>
      <c r="F246" s="25"/>
      <c r="G246" s="22">
        <v>245</v>
      </c>
      <c r="H246" s="22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</row>
    <row r="247">
      <c r="A247" s="20" t="s">
        <v>432</v>
      </c>
      <c r="B247" s="21" t="s">
        <v>433</v>
      </c>
      <c r="C247" s="22"/>
      <c r="D247" s="25"/>
      <c r="E247" s="22"/>
      <c r="F247" s="25"/>
      <c r="G247" s="22">
        <v>1543</v>
      </c>
      <c r="H247" s="22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</row>
    <row r="248">
      <c r="A248" s="17">
        <v>30</v>
      </c>
      <c r="B248" s="18" t="s">
        <v>434</v>
      </c>
      <c r="C248" s="19">
        <f>SUM(C249:C258)</f>
        <v>159</v>
      </c>
      <c r="D248" s="19">
        <f>SUM(D249:D258)</f>
        <v>0</v>
      </c>
      <c r="E248" s="19">
        <f>SUM(E249:E258)</f>
        <v>0</v>
      </c>
      <c r="F248" s="19">
        <f>SUM(F249:F258)</f>
        <v>0</v>
      </c>
      <c r="G248" s="19">
        <f>SUM(G249:G258)</f>
        <v>3021</v>
      </c>
      <c r="H248" s="19">
        <f>SUM(H249:H258)</f>
        <v>1138</v>
      </c>
      <c r="I248" s="19">
        <f>SUM(I249:I258)</f>
        <v>0</v>
      </c>
      <c r="J248" s="19">
        <f>SUM(J249:J258)</f>
        <v>0</v>
      </c>
      <c r="K248" s="19">
        <f>SUM(K249:K258)</f>
        <v>0</v>
      </c>
      <c r="L248" s="19">
        <f>SUM(L249:L258)</f>
        <v>0</v>
      </c>
      <c r="M248" s="19">
        <f>SUM(M249:M258)</f>
        <v>0</v>
      </c>
      <c r="N248" s="19">
        <f>SUM(N249:N258)</f>
        <v>0</v>
      </c>
      <c r="O248" s="19">
        <f>SUM(O249:O258)</f>
        <v>0</v>
      </c>
      <c r="P248" s="19">
        <f>SUM(P249:P258)</f>
        <v>0</v>
      </c>
      <c r="Q248" s="19">
        <f>SUM(Q249:Q258)</f>
        <v>0</v>
      </c>
      <c r="R248" s="19">
        <f>SUM(R249:R258)</f>
        <v>0</v>
      </c>
      <c r="S248" s="19">
        <f>SUM(S249:S258)</f>
        <v>0</v>
      </c>
    </row>
    <row r="249" ht="25.5">
      <c r="A249" s="20" t="s">
        <v>435</v>
      </c>
      <c r="B249" s="21" t="s">
        <v>103</v>
      </c>
      <c r="C249" s="22"/>
      <c r="D249" s="25"/>
      <c r="E249" s="22"/>
      <c r="F249" s="25"/>
      <c r="G249" s="22">
        <v>229</v>
      </c>
      <c r="H249" s="22">
        <v>64</v>
      </c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</row>
    <row r="250" ht="25.5">
      <c r="A250" s="20" t="s">
        <v>436</v>
      </c>
      <c r="B250" s="21" t="s">
        <v>126</v>
      </c>
      <c r="C250" s="22"/>
      <c r="D250" s="25"/>
      <c r="E250" s="22"/>
      <c r="F250" s="25"/>
      <c r="G250" s="22">
        <v>44</v>
      </c>
      <c r="H250" s="22">
        <v>10</v>
      </c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</row>
    <row r="251" ht="25.5">
      <c r="A251" s="20" t="s">
        <v>437</v>
      </c>
      <c r="B251" s="21" t="s">
        <v>438</v>
      </c>
      <c r="C251" s="22"/>
      <c r="D251" s="25"/>
      <c r="E251" s="22"/>
      <c r="F251" s="25"/>
      <c r="G251" s="22"/>
      <c r="H251" s="22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</row>
    <row r="252" ht="25.5">
      <c r="A252" s="20" t="s">
        <v>439</v>
      </c>
      <c r="B252" s="21" t="s">
        <v>181</v>
      </c>
      <c r="C252" s="22"/>
      <c r="D252" s="25"/>
      <c r="E252" s="22"/>
      <c r="F252" s="25"/>
      <c r="G252" s="22">
        <v>83</v>
      </c>
      <c r="H252" s="22">
        <v>8</v>
      </c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</row>
    <row r="253">
      <c r="A253" s="20" t="s">
        <v>440</v>
      </c>
      <c r="B253" s="21" t="s">
        <v>441</v>
      </c>
      <c r="C253" s="22">
        <v>21</v>
      </c>
      <c r="D253" s="25"/>
      <c r="E253" s="22"/>
      <c r="F253" s="25"/>
      <c r="G253" s="22">
        <v>463</v>
      </c>
      <c r="H253" s="22">
        <v>165</v>
      </c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</row>
    <row r="254">
      <c r="A254" s="20" t="s">
        <v>442</v>
      </c>
      <c r="B254" s="21" t="s">
        <v>443</v>
      </c>
      <c r="C254" s="22">
        <v>6</v>
      </c>
      <c r="D254" s="25"/>
      <c r="E254" s="22"/>
      <c r="F254" s="25"/>
      <c r="G254" s="22">
        <v>635</v>
      </c>
      <c r="H254" s="22">
        <v>391</v>
      </c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</row>
    <row r="255">
      <c r="A255" s="20" t="s">
        <v>444</v>
      </c>
      <c r="B255" s="21" t="s">
        <v>445</v>
      </c>
      <c r="C255" s="22">
        <v>64</v>
      </c>
      <c r="D255" s="25"/>
      <c r="E255" s="22"/>
      <c r="F255" s="25"/>
      <c r="G255" s="22">
        <v>206</v>
      </c>
      <c r="H255" s="22">
        <v>65</v>
      </c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</row>
    <row r="256">
      <c r="A256" s="20" t="s">
        <v>446</v>
      </c>
      <c r="B256" s="21" t="s">
        <v>447</v>
      </c>
      <c r="C256" s="22">
        <v>13</v>
      </c>
      <c r="D256" s="25"/>
      <c r="E256" s="22"/>
      <c r="F256" s="25"/>
      <c r="G256" s="22">
        <v>202</v>
      </c>
      <c r="H256" s="22">
        <v>100</v>
      </c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</row>
    <row r="257">
      <c r="A257" s="20" t="s">
        <v>448</v>
      </c>
      <c r="B257" s="21" t="s">
        <v>449</v>
      </c>
      <c r="C257" s="22">
        <v>35</v>
      </c>
      <c r="D257" s="25"/>
      <c r="E257" s="22"/>
      <c r="F257" s="25"/>
      <c r="G257" s="22">
        <v>1007</v>
      </c>
      <c r="H257" s="22">
        <v>226</v>
      </c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</row>
    <row r="258">
      <c r="A258" s="20" t="s">
        <v>450</v>
      </c>
      <c r="B258" s="21" t="s">
        <v>451</v>
      </c>
      <c r="C258" s="22">
        <v>20</v>
      </c>
      <c r="D258" s="25"/>
      <c r="E258" s="22"/>
      <c r="F258" s="25"/>
      <c r="G258" s="22">
        <v>152</v>
      </c>
      <c r="H258" s="22">
        <v>109</v>
      </c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</row>
    <row r="259">
      <c r="A259" s="38" t="s">
        <v>452</v>
      </c>
      <c r="B259" s="39"/>
      <c r="C259" s="40">
        <f>C248+C237+C232+C221+C213+C204+C195+C193+C185+C182+C174+C169+C165+C157+C148+C145+C134+C129+C122+C113+C96+C84+C77+C66+C54+C45+C36+C24+C20+C14</f>
        <v>1088</v>
      </c>
      <c r="D259" s="40">
        <f>SUM(D14:D258)/2</f>
        <v>0</v>
      </c>
      <c r="E259" s="40">
        <f>SUM(E14:E258)/2</f>
        <v>53</v>
      </c>
      <c r="F259" s="40">
        <f>SUM(F14:F258)/2</f>
        <v>0</v>
      </c>
      <c r="G259" s="40">
        <f>SUM(G14:G258)/2</f>
        <v>66166</v>
      </c>
      <c r="H259" s="40">
        <f>SUM(H14:H258)/2</f>
        <v>15431</v>
      </c>
      <c r="I259" s="40">
        <f>SUM(I14:I258)/2</f>
        <v>0</v>
      </c>
      <c r="J259" s="40">
        <f>SUM(J14:J258)/2</f>
        <v>0</v>
      </c>
      <c r="K259" s="40">
        <f>SUM(K14:K258)/2</f>
        <v>0</v>
      </c>
      <c r="L259" s="40">
        <f>SUM(L14:L258)/2</f>
        <v>0</v>
      </c>
      <c r="M259" s="40">
        <f>SUM(M14:M258)/2</f>
        <v>0</v>
      </c>
      <c r="N259" s="40">
        <f>SUM(N14:N258)/2</f>
        <v>0</v>
      </c>
      <c r="O259" s="40">
        <f>SUM(O14:O258)/2</f>
        <v>0</v>
      </c>
      <c r="P259" s="40">
        <f>SUM(P14:P258)/2</f>
        <v>0</v>
      </c>
      <c r="Q259" s="40">
        <f>SUM(Q14:Q258)/2</f>
        <v>0</v>
      </c>
      <c r="R259" s="40">
        <f>SUM(R14:R258)/2</f>
        <v>0</v>
      </c>
      <c r="S259" s="40">
        <f>SUM(S14:S258)/2</f>
        <v>0</v>
      </c>
    </row>
    <row r="260">
      <c r="A260" s="41"/>
      <c r="B260" s="3"/>
    </row>
    <row r="261">
      <c r="A261" s="41"/>
      <c r="B261" s="3"/>
      <c r="C261" s="42"/>
      <c r="G261" s="43"/>
    </row>
  </sheetData>
  <mergeCells count="32">
    <mergeCell ref="M1:S1"/>
    <mergeCell ref="C3:L3"/>
    <mergeCell ref="R4:S4"/>
    <mergeCell ref="D5:K5"/>
    <mergeCell ref="A7:S7"/>
    <mergeCell ref="A8:S8"/>
    <mergeCell ref="A10:A11"/>
    <mergeCell ref="B10:B11"/>
    <mergeCell ref="C10:S10"/>
    <mergeCell ref="A13:B13"/>
    <mergeCell ref="G158:G159"/>
    <mergeCell ref="H158:H159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I223:I224"/>
    <mergeCell ref="J223:J224"/>
    <mergeCell ref="K223:K224"/>
    <mergeCell ref="L223:L224"/>
    <mergeCell ref="M223:M224"/>
    <mergeCell ref="N223:N224"/>
    <mergeCell ref="O223:O224"/>
    <mergeCell ref="P223:P224"/>
    <mergeCell ref="Q223:Q224"/>
    <mergeCell ref="R223:R224"/>
    <mergeCell ref="S223:S224"/>
    <mergeCell ref="A259:B259"/>
  </mergeCells>
  <printOptions headings="0" gridLines="0"/>
  <pageMargins left="0.69999999999999996" right="0.69999999999999996" top="0.75" bottom="0.75" header="0.29999999999999999" footer="0.29999999999999999"/>
  <pageSetup paperSize="9" scale="43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" zoomScale="100" workbookViewId="0">
      <pane ySplit="5" topLeftCell="A6" activePane="bottomLeft" state="frozen"/>
      <selection activeCell="F13" activeCellId="0" sqref="F13"/>
    </sheetView>
  </sheetViews>
  <sheetFormatPr defaultRowHeight="14.25"/>
  <cols>
    <col min="1" max="1" style="2" width="9.140625"/>
    <col customWidth="1" min="2" max="2" style="1" width="45.85546875"/>
    <col customWidth="1" min="3" max="6" style="1" width="9.140625"/>
    <col customWidth="1" min="7" max="7" style="4" width="9.140625"/>
    <col customWidth="1" min="8" max="11" style="1" width="9.140625"/>
    <col customWidth="1" min="12" max="12" style="3" width="9.140625"/>
    <col customWidth="1" min="13" max="13" style="7" width="9.140625"/>
    <col customWidth="1" min="14" max="14" style="1" width="9.140625"/>
    <col customWidth="1" min="15" max="15" style="3" width="9.140625"/>
    <col customWidth="1" min="16" max="16" style="1" width="9.140625"/>
    <col customWidth="1" min="17" max="17" style="3" width="9.140625"/>
    <col customWidth="1" min="18" max="28" style="1" width="9.140625"/>
    <col min="29" max="16384" style="1" width="9.140625"/>
  </cols>
  <sheetData>
    <row r="1" ht="14.25">
      <c r="S1" s="1"/>
      <c r="T1" s="1"/>
      <c r="U1" s="1"/>
      <c r="V1" s="1"/>
      <c r="W1" s="1"/>
      <c r="X1" s="1"/>
    </row>
    <row r="2">
      <c r="A2" s="10" t="s">
        <v>6</v>
      </c>
      <c r="B2" s="11" t="s">
        <v>7</v>
      </c>
      <c r="C2" s="11" t="s">
        <v>453</v>
      </c>
      <c r="D2" s="11"/>
      <c r="E2" s="11" t="s">
        <v>454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42.75">
      <c r="A3" s="10"/>
      <c r="B3" s="11"/>
      <c r="C3" s="11" t="s">
        <v>455</v>
      </c>
      <c r="D3" s="11" t="s">
        <v>456</v>
      </c>
      <c r="E3" s="11" t="s">
        <v>457</v>
      </c>
      <c r="F3" s="11" t="s">
        <v>458</v>
      </c>
      <c r="G3" s="11" t="s">
        <v>459</v>
      </c>
      <c r="H3" s="11" t="s">
        <v>460</v>
      </c>
      <c r="I3" s="11" t="s">
        <v>461</v>
      </c>
      <c r="J3" s="11" t="s">
        <v>462</v>
      </c>
      <c r="K3" s="11" t="s">
        <v>463</v>
      </c>
      <c r="L3" s="11" t="s">
        <v>464</v>
      </c>
      <c r="M3" s="11" t="s">
        <v>465</v>
      </c>
      <c r="N3" s="11" t="s">
        <v>466</v>
      </c>
      <c r="O3" s="11" t="s">
        <v>467</v>
      </c>
      <c r="P3" s="11" t="s">
        <v>468</v>
      </c>
      <c r="Q3" s="11" t="s">
        <v>469</v>
      </c>
      <c r="R3" s="11" t="s">
        <v>470</v>
      </c>
      <c r="S3" s="11" t="s">
        <v>471</v>
      </c>
      <c r="T3" s="11" t="s">
        <v>472</v>
      </c>
      <c r="U3" s="11" t="s">
        <v>473</v>
      </c>
      <c r="V3" s="11" t="s">
        <v>474</v>
      </c>
      <c r="W3" s="11" t="s">
        <v>475</v>
      </c>
      <c r="X3" s="11" t="s">
        <v>476</v>
      </c>
      <c r="Y3" s="44"/>
      <c r="Z3" s="44"/>
      <c r="AA3" s="44"/>
      <c r="AB3" s="44"/>
    </row>
    <row r="4">
      <c r="A4" s="12">
        <v>1</v>
      </c>
      <c r="B4" s="13">
        <v>2</v>
      </c>
      <c r="C4" s="13">
        <v>20</v>
      </c>
      <c r="D4" s="13">
        <v>21</v>
      </c>
      <c r="E4" s="13">
        <v>22</v>
      </c>
      <c r="F4" s="13">
        <v>23</v>
      </c>
      <c r="G4" s="13">
        <v>24</v>
      </c>
      <c r="H4" s="13">
        <v>25</v>
      </c>
      <c r="I4" s="13">
        <v>26</v>
      </c>
      <c r="J4" s="13">
        <v>27</v>
      </c>
      <c r="K4" s="13">
        <v>28</v>
      </c>
      <c r="L4" s="13">
        <v>29</v>
      </c>
      <c r="M4" s="13">
        <v>30</v>
      </c>
      <c r="N4" s="13">
        <v>31</v>
      </c>
      <c r="O4" s="13">
        <v>32</v>
      </c>
      <c r="P4" s="13">
        <v>33</v>
      </c>
      <c r="Q4" s="13">
        <v>34</v>
      </c>
      <c r="R4" s="13">
        <v>35</v>
      </c>
      <c r="S4" s="13">
        <v>36</v>
      </c>
      <c r="T4" s="13">
        <v>37</v>
      </c>
      <c r="U4" s="13">
        <v>38</v>
      </c>
      <c r="V4" s="13">
        <v>39</v>
      </c>
      <c r="W4" s="13">
        <v>40</v>
      </c>
      <c r="X4" s="13">
        <v>41</v>
      </c>
    </row>
    <row r="5">
      <c r="A5" s="14" t="s">
        <v>26</v>
      </c>
      <c r="B5" s="15"/>
      <c r="C5" s="16">
        <f>C6+C12+C16+C28+C37+C46+C58+C69+C76+C88+C105+C114+C121+C126+C137+C140+C149+C157+C161+C166+C174+C177+C185+C187+C196+C205+C213+C224+C229+C240</f>
        <v>1420</v>
      </c>
      <c r="D5" s="16">
        <f>D6+D12+D16+D28+D37+D46+D58+D69+D76+D88+D105+D114+D121+D126+D137+D140+D149+D157+D161+D166+D174+D177+D185+D187+D196+D205+D213+D224+D229+D240</f>
        <v>0</v>
      </c>
      <c r="E5" s="16">
        <f>E6+E12+E16+E28+E37+E46+E58+E69+E76+E88+E105+E114+E121+E126+E137+E140+E149+E157+E161+E166+E174+E177+E185+E187+E196+E205+E213+E224+E229+E240</f>
        <v>115</v>
      </c>
      <c r="F5" s="16">
        <f>F6+F12+F16+F28+F37+F46+F58+F69+F76+F88+F105+F114+F121+F126+F137+F140+F149+F157+F161+F166+F174+F177+F185+F187+F196+F205+F213+F224+F229+F240</f>
        <v>0</v>
      </c>
      <c r="G5" s="16">
        <f>G6+G12+G16+G28+G37+G46+G58+G69+G76+G88+G105+G114+G121+G126+G137+G140+G149+G157+G161+G166+G174+G177+G185+G187+G196+G205+G213+G224+G229+G240</f>
        <v>9100</v>
      </c>
      <c r="H5" s="16">
        <f>H6+H12+H16+H28+H37+H46+H58+H69+H76+H88+H105+H114+H121+H126+H137+H140+H149+H157+H161+H166+H174+H177+H185+H187+H196+H205+H213+H224+H229+H240</f>
        <v>1546</v>
      </c>
      <c r="I5" s="16">
        <f>I6+I12+I16+I28+I37+I46+I58+I69+I76+I88+I105+I114+I121+I126+I137+I140+I149+I157+I161+I166+I174+I177+I185+I187+I196+I205+I213+I224+I229+I240</f>
        <v>0</v>
      </c>
      <c r="J5" s="16">
        <f>J6+J12+J16+J28+J37+J46+J58+J69+J76+J88+J105+J114+J121+J126+J137+J140+J149+J157+J161+J166+J174+J177+J185+J187+J196+J205+J213+J224+J229+J240</f>
        <v>3409</v>
      </c>
      <c r="K5" s="16">
        <f>K6+K12+K16+K28+K37+K46+K58+K69+K76+K88+K105+K114+K121+K126+K137+K140+K149+K157+K161+K166+K174+K177+K185+K187+K196+K205+K213+K224+K229+K240</f>
        <v>0</v>
      </c>
      <c r="L5" s="16">
        <f>L6+L12+L16+L28+L37+L46+L58+L69+L76+L88+L105+L114+L121+L126+L137+L140+L149+L157+L161+L166+L174+L177+L185+L187+L196+L205+L213+L224+L229+L240</f>
        <v>281</v>
      </c>
      <c r="M5" s="16">
        <f>M6+M12+M16+M28+M37+M46+M58+M69+M76+M88+M105+M114+M121+M126+M137+M140+M149+M157+M161+M166+M174+M177+M185+M187+M196+M205+M213+M224+M229+M240</f>
        <v>63</v>
      </c>
      <c r="N5" s="16">
        <f>N6+N12+N16+N28+N37+N46+N58+N69+N76+N88+N105+N114+N121+N126+N137+N140+N149+N157+N161+N166+N174+N177+N185+N187+N196+N205+N213+N224+N229+N240</f>
        <v>27450</v>
      </c>
      <c r="O5" s="16">
        <f>O6+O12+O16+O28+O37+O46+O58+O69+O76+O88+O105+O114+O121+O126+O137+O140+O149+O157+O161+O166+O174+O177+O185+O187+O196+O205+O213+O224+O229+O240</f>
        <v>0</v>
      </c>
      <c r="P5" s="16">
        <f>P6+P12+P16+P28+P37+P46+P58+P69+P76+P88+P105+P114+P121+P126+P137+P140+P149+P157+P161+P166+P174+P177+P185+P187+P196+P205+P213+P224+P229+P240</f>
        <v>5623</v>
      </c>
      <c r="Q5" s="16">
        <f>Q6+Q12+Q16+Q28+Q37+Q46+Q58+Q69+Q76+Q88+Q105+Q114+Q121+Q126+Q137+Q140+Q149+Q157+Q161+Q166+Q174+Q177+Q185+Q187+Q196+Q205+Q213+Q224+Q229+Q240</f>
        <v>2951</v>
      </c>
      <c r="R5" s="16">
        <f>R6+R12+R16+R28+R37+R46+R58+R69+R76+R88+R105+R114+R121+R126+R137+R140+R149+R157+R161+R166+R174+R177+R185+R187+R196+R205+R213+R224+R229+R240</f>
        <v>0</v>
      </c>
      <c r="S5" s="16">
        <f>S6+S12+S16+S28+S37+S46+S58+S69+S76+S88+S105+S114+S121+S126+S137+S140+S149+S157+S161+S166+S174+S177+S185+S187+S196+S205+S213+S224+S229+S240</f>
        <v>0</v>
      </c>
      <c r="T5" s="16">
        <f>T6+T12+T16+T28+T37+T46+T58+T69+T76+T88+T105+T114+T121+T126+T137+T140+T149+T157+T161+T166+T174+T177+T185+T187+T196+T205+T213+T224+T229+T240</f>
        <v>0</v>
      </c>
      <c r="U5" s="16">
        <f>U6+U12+U16+U28+U37+U46+U58+U69+U76+U88+U105+U114+U121+U126+U137+U140+U149+U157+U161+U166+U174+U177+U185+U187+U196+U205+U213+U224+U229+U240</f>
        <v>0</v>
      </c>
      <c r="V5" s="16">
        <f>V6+V12+V16+V28+V37+V46+V58+V69+V76+V88+V105+V114+V121+V126+V137+V140+V149+V157+V161+V166+V174+V177+V185+V187+V196+V205+V213+V224+V229+V240</f>
        <v>0</v>
      </c>
      <c r="W5" s="16">
        <f>W6+W12+W16+W28+W37+W46+W58+W69+W76+W88+W105+W114+W121+W126+W137+W140+W149+W157+W161+W166+W174+W177+W185+W187+W196+W205+W213+W224+W229+W240</f>
        <v>3736</v>
      </c>
      <c r="X5" s="16">
        <f>X6+X12+X16+X28+X37+X46+X58+X69+X76+X88+X105+X114+X121+X126+X137+X140+X149+X157+X161+X166+X174+X177+X185+X187+X196+X205+X213+X224+X229+X240</f>
        <v>0</v>
      </c>
    </row>
    <row r="6" s="27" customFormat="1" ht="14.25">
      <c r="A6" s="17">
        <v>1</v>
      </c>
      <c r="B6" s="18" t="s">
        <v>27</v>
      </c>
      <c r="C6" s="19">
        <f>C7+C8+C9+C10+C11</f>
        <v>0</v>
      </c>
      <c r="D6" s="19">
        <f>SUM(D7:D11)</f>
        <v>0</v>
      </c>
      <c r="E6" s="19">
        <f>SUM(E7:E11)</f>
        <v>0</v>
      </c>
      <c r="F6" s="19">
        <f>SUM(F7:F11)</f>
        <v>0</v>
      </c>
      <c r="G6" s="19">
        <f>SUM(G7:G11)</f>
        <v>324</v>
      </c>
      <c r="H6" s="19">
        <f>SUM(H7:H11)</f>
        <v>121</v>
      </c>
      <c r="I6" s="19">
        <f>SUM(I7:I11)</f>
        <v>0</v>
      </c>
      <c r="J6" s="19">
        <f>SUM(J7:J11)</f>
        <v>143</v>
      </c>
      <c r="K6" s="19">
        <f>SUM(K7:K11)</f>
        <v>0</v>
      </c>
      <c r="L6" s="19">
        <f>SUM(L7:L11)</f>
        <v>0</v>
      </c>
      <c r="M6" s="19">
        <f>SUM(M7:M11)</f>
        <v>0</v>
      </c>
      <c r="N6" s="19">
        <f>SUM(N7:N11)</f>
        <v>363</v>
      </c>
      <c r="O6" s="19">
        <f>SUM(O7:O11)</f>
        <v>0</v>
      </c>
      <c r="P6" s="19">
        <f>SUM(P7:P11)</f>
        <v>184</v>
      </c>
      <c r="Q6" s="19">
        <f>SUM(Q7:Q11)</f>
        <v>0</v>
      </c>
      <c r="R6" s="19">
        <f>SUM(R7:R11)</f>
        <v>0</v>
      </c>
      <c r="S6" s="19">
        <f>SUM(S7:S11)</f>
        <v>0</v>
      </c>
      <c r="T6" s="19">
        <f>SUM(T7:T11)</f>
        <v>0</v>
      </c>
      <c r="U6" s="19">
        <f>SUM(U7:U11)</f>
        <v>0</v>
      </c>
      <c r="V6" s="19">
        <f>SUM(V7:V11)</f>
        <v>0</v>
      </c>
      <c r="W6" s="19">
        <f>SUM(W7:W11)</f>
        <v>0</v>
      </c>
      <c r="X6" s="19">
        <f>SUM(X7:X11)</f>
        <v>0</v>
      </c>
    </row>
    <row r="7" ht="24">
      <c r="A7" s="20" t="s">
        <v>28</v>
      </c>
      <c r="B7" s="21" t="s">
        <v>29</v>
      </c>
      <c r="C7" s="22"/>
      <c r="D7" s="23"/>
      <c r="E7" s="22"/>
      <c r="F7" s="23"/>
      <c r="G7" s="22">
        <v>148</v>
      </c>
      <c r="H7" s="22">
        <v>55</v>
      </c>
      <c r="I7" s="23"/>
      <c r="J7" s="45">
        <v>16</v>
      </c>
      <c r="K7" s="23"/>
      <c r="L7" s="22"/>
      <c r="M7" s="22"/>
      <c r="N7" s="45">
        <v>99</v>
      </c>
      <c r="O7" s="23"/>
      <c r="P7" s="22">
        <v>73</v>
      </c>
      <c r="Q7" s="22"/>
      <c r="R7" s="23"/>
      <c r="S7" s="23"/>
      <c r="T7" s="25"/>
      <c r="U7" s="25"/>
      <c r="V7" s="25"/>
      <c r="W7" s="22"/>
      <c r="X7" s="25"/>
    </row>
    <row r="8">
      <c r="A8" s="20" t="s">
        <v>30</v>
      </c>
      <c r="B8" s="21" t="s">
        <v>31</v>
      </c>
      <c r="C8" s="22"/>
      <c r="D8" s="23"/>
      <c r="E8" s="22"/>
      <c r="F8" s="23"/>
      <c r="G8" s="22">
        <v>45</v>
      </c>
      <c r="H8" s="22">
        <v>8</v>
      </c>
      <c r="I8" s="23"/>
      <c r="J8" s="46"/>
      <c r="K8" s="23"/>
      <c r="L8" s="22"/>
      <c r="M8" s="22"/>
      <c r="N8" s="46"/>
      <c r="O8" s="23"/>
      <c r="P8" s="22">
        <v>14</v>
      </c>
      <c r="Q8" s="22"/>
      <c r="R8" s="23"/>
      <c r="S8" s="23"/>
      <c r="T8" s="25"/>
      <c r="U8" s="25"/>
      <c r="V8" s="25"/>
      <c r="W8" s="22"/>
      <c r="X8" s="25"/>
    </row>
    <row r="9">
      <c r="A9" s="20" t="s">
        <v>32</v>
      </c>
      <c r="B9" s="21" t="s">
        <v>477</v>
      </c>
      <c r="C9" s="22"/>
      <c r="D9" s="25"/>
      <c r="E9" s="22"/>
      <c r="F9" s="25"/>
      <c r="G9" s="22">
        <v>38</v>
      </c>
      <c r="H9" s="22">
        <v>21</v>
      </c>
      <c r="I9" s="25"/>
      <c r="J9" s="34">
        <v>127</v>
      </c>
      <c r="K9" s="25"/>
      <c r="L9" s="22"/>
      <c r="M9" s="22"/>
      <c r="N9" s="34">
        <v>211</v>
      </c>
      <c r="O9" s="25"/>
      <c r="P9" s="22">
        <v>51</v>
      </c>
      <c r="Q9" s="22"/>
      <c r="R9" s="25"/>
      <c r="S9" s="25"/>
      <c r="T9" s="25"/>
      <c r="U9" s="25"/>
      <c r="V9" s="25"/>
      <c r="W9" s="22"/>
      <c r="X9" s="25"/>
    </row>
    <row r="10">
      <c r="A10" s="20" t="s">
        <v>34</v>
      </c>
      <c r="B10" s="21" t="s">
        <v>478</v>
      </c>
      <c r="C10" s="22"/>
      <c r="D10" s="25"/>
      <c r="E10" s="22"/>
      <c r="F10" s="25"/>
      <c r="G10" s="22">
        <v>22</v>
      </c>
      <c r="H10" s="22">
        <v>10</v>
      </c>
      <c r="I10" s="25"/>
      <c r="J10" s="37"/>
      <c r="K10" s="25"/>
      <c r="L10" s="22"/>
      <c r="M10" s="22"/>
      <c r="N10" s="37"/>
      <c r="O10" s="25"/>
      <c r="P10" s="22">
        <v>34</v>
      </c>
      <c r="Q10" s="22"/>
      <c r="R10" s="25"/>
      <c r="S10" s="25"/>
      <c r="T10" s="25"/>
      <c r="U10" s="25"/>
      <c r="V10" s="25"/>
      <c r="W10" s="22"/>
      <c r="X10" s="25"/>
    </row>
    <row r="11" ht="24">
      <c r="A11" s="20" t="s">
        <v>36</v>
      </c>
      <c r="B11" s="21" t="s">
        <v>37</v>
      </c>
      <c r="C11" s="22"/>
      <c r="D11" s="25"/>
      <c r="E11" s="22"/>
      <c r="F11" s="25"/>
      <c r="G11" s="22">
        <v>71</v>
      </c>
      <c r="H11" s="22">
        <v>27</v>
      </c>
      <c r="I11" s="25"/>
      <c r="J11" s="25"/>
      <c r="K11" s="25"/>
      <c r="L11" s="22"/>
      <c r="M11" s="22"/>
      <c r="N11" s="25">
        <v>53</v>
      </c>
      <c r="O11" s="25"/>
      <c r="P11" s="22">
        <v>12</v>
      </c>
      <c r="Q11" s="22"/>
      <c r="R11" s="25"/>
      <c r="S11" s="25"/>
      <c r="T11" s="25"/>
      <c r="U11" s="25"/>
      <c r="V11" s="25"/>
      <c r="W11" s="22"/>
      <c r="X11" s="25"/>
    </row>
    <row r="12" s="27" customFormat="1" ht="14.25">
      <c r="A12" s="17">
        <v>2</v>
      </c>
      <c r="B12" s="18" t="s">
        <v>38</v>
      </c>
      <c r="C12" s="19">
        <f>C13+C14+C15</f>
        <v>0</v>
      </c>
      <c r="D12" s="19">
        <f>SUM(D13:D15)</f>
        <v>0</v>
      </c>
      <c r="E12" s="19">
        <f>SUM(E13:E15)</f>
        <v>0</v>
      </c>
      <c r="F12" s="19">
        <f>SUM(F13:F15)</f>
        <v>0</v>
      </c>
      <c r="G12" s="19">
        <f>SUM(G13:G15)</f>
        <v>345</v>
      </c>
      <c r="H12" s="19">
        <f>SUM(H13:H15)</f>
        <v>79</v>
      </c>
      <c r="I12" s="19">
        <f>SUM(I13:I15)</f>
        <v>0</v>
      </c>
      <c r="J12" s="19">
        <f>SUM(J13:J15)</f>
        <v>160</v>
      </c>
      <c r="K12" s="19">
        <f>SUM(K13:K15)</f>
        <v>0</v>
      </c>
      <c r="L12" s="19">
        <f>SUM(L13:L15)</f>
        <v>0</v>
      </c>
      <c r="M12" s="19">
        <f>SUM(M13:M15)</f>
        <v>0</v>
      </c>
      <c r="N12" s="19">
        <f>SUM(N13:N15)</f>
        <v>2156</v>
      </c>
      <c r="O12" s="19">
        <f>SUM(O13:O15)</f>
        <v>0</v>
      </c>
      <c r="P12" s="19">
        <f>SUM(P13:P15)</f>
        <v>199</v>
      </c>
      <c r="Q12" s="19">
        <f>SUM(Q13:Q15)</f>
        <v>0</v>
      </c>
      <c r="R12" s="19">
        <f>SUM(R13:R15)</f>
        <v>0</v>
      </c>
      <c r="S12" s="19">
        <f>SUM(S13:S15)</f>
        <v>0</v>
      </c>
      <c r="T12" s="19">
        <f>SUM(T13:T15)</f>
        <v>0</v>
      </c>
      <c r="U12" s="19">
        <f>SUM(U13:U15)</f>
        <v>0</v>
      </c>
      <c r="V12" s="19">
        <f>SUM(V13:V15)</f>
        <v>0</v>
      </c>
      <c r="W12" s="19">
        <f>SUM(W13:W15)</f>
        <v>48</v>
      </c>
      <c r="X12" s="19">
        <f>SUM(X13:X15)</f>
        <v>0</v>
      </c>
    </row>
    <row r="13">
      <c r="A13" s="20" t="s">
        <v>39</v>
      </c>
      <c r="B13" s="47" t="s">
        <v>40</v>
      </c>
      <c r="C13" s="22"/>
      <c r="D13" s="25"/>
      <c r="E13" s="22"/>
      <c r="F13" s="25"/>
      <c r="G13" s="22"/>
      <c r="H13" s="22"/>
      <c r="I13" s="25"/>
      <c r="J13" s="25"/>
      <c r="K13" s="25"/>
      <c r="L13" s="22"/>
      <c r="M13" s="22"/>
      <c r="N13" s="25">
        <v>3</v>
      </c>
      <c r="O13" s="25"/>
      <c r="P13" s="22"/>
      <c r="Q13" s="22"/>
      <c r="R13" s="25"/>
      <c r="S13" s="25"/>
      <c r="T13" s="25"/>
      <c r="U13" s="25"/>
      <c r="V13" s="25"/>
      <c r="W13" s="22"/>
      <c r="X13" s="25"/>
    </row>
    <row r="14">
      <c r="A14" s="20" t="s">
        <v>41</v>
      </c>
      <c r="B14" s="21" t="s">
        <v>42</v>
      </c>
      <c r="C14" s="22"/>
      <c r="D14" s="25"/>
      <c r="E14" s="22"/>
      <c r="F14" s="25"/>
      <c r="G14" s="22">
        <v>294</v>
      </c>
      <c r="H14" s="22">
        <v>72</v>
      </c>
      <c r="I14" s="25"/>
      <c r="J14" s="25">
        <v>120</v>
      </c>
      <c r="K14" s="25"/>
      <c r="L14" s="22"/>
      <c r="M14" s="22"/>
      <c r="N14" s="25">
        <v>1966</v>
      </c>
      <c r="O14" s="25"/>
      <c r="P14" s="22">
        <v>193</v>
      </c>
      <c r="Q14" s="22"/>
      <c r="R14" s="25"/>
      <c r="S14" s="25"/>
      <c r="T14" s="25"/>
      <c r="U14" s="25"/>
      <c r="V14" s="25"/>
      <c r="W14" s="22">
        <v>48</v>
      </c>
      <c r="X14" s="25"/>
    </row>
    <row r="15">
      <c r="A15" s="20" t="s">
        <v>43</v>
      </c>
      <c r="B15" s="21" t="s">
        <v>44</v>
      </c>
      <c r="C15" s="22"/>
      <c r="D15" s="25"/>
      <c r="E15" s="22"/>
      <c r="F15" s="25"/>
      <c r="G15" s="22">
        <v>51</v>
      </c>
      <c r="H15" s="22">
        <v>7</v>
      </c>
      <c r="I15" s="25"/>
      <c r="J15" s="25">
        <v>40</v>
      </c>
      <c r="K15" s="25"/>
      <c r="L15" s="22"/>
      <c r="M15" s="22"/>
      <c r="N15" s="25">
        <v>187</v>
      </c>
      <c r="O15" s="25"/>
      <c r="P15" s="22">
        <v>6</v>
      </c>
      <c r="Q15" s="22"/>
      <c r="R15" s="25"/>
      <c r="S15" s="25"/>
      <c r="T15" s="25"/>
      <c r="U15" s="25"/>
      <c r="V15" s="25"/>
      <c r="W15" s="22"/>
      <c r="X15" s="25"/>
    </row>
    <row r="16" s="27" customFormat="1" ht="14.25">
      <c r="A16" s="17">
        <v>3</v>
      </c>
      <c r="B16" s="18" t="s">
        <v>45</v>
      </c>
      <c r="C16" s="19">
        <f>C17+C18+C19+C22+C23+C24+C25+C26+C27</f>
        <v>76</v>
      </c>
      <c r="D16" s="19">
        <f>SUM(D17:D27)</f>
        <v>0</v>
      </c>
      <c r="E16" s="19">
        <f>SUM(E17:E27)</f>
        <v>0</v>
      </c>
      <c r="F16" s="19">
        <f>SUM(F17:F27)</f>
        <v>0</v>
      </c>
      <c r="G16" s="19">
        <f>SUM(G17:G27)</f>
        <v>356</v>
      </c>
      <c r="H16" s="19">
        <f>SUM(H17:H27)</f>
        <v>6</v>
      </c>
      <c r="I16" s="19">
        <f>SUM(I17:I27)</f>
        <v>0</v>
      </c>
      <c r="J16" s="19">
        <f>SUM(J17:J27)</f>
        <v>0</v>
      </c>
      <c r="K16" s="19">
        <f>SUM(K17:K27)</f>
        <v>0</v>
      </c>
      <c r="L16" s="19">
        <f>SUM(L17:L27)</f>
        <v>0</v>
      </c>
      <c r="M16" s="19">
        <f>SUM(M17:M27)</f>
        <v>0</v>
      </c>
      <c r="N16" s="19">
        <f>SUM(N17:N27)</f>
        <v>726</v>
      </c>
      <c r="O16" s="19">
        <f>SUM(O17:O27)</f>
        <v>0</v>
      </c>
      <c r="P16" s="19">
        <f>SUM(P17:P27)</f>
        <v>30</v>
      </c>
      <c r="Q16" s="19">
        <f>SUM(Q17:Q27)</f>
        <v>89</v>
      </c>
      <c r="R16" s="19">
        <f>SUM(R17:R27)</f>
        <v>0</v>
      </c>
      <c r="S16" s="19">
        <f>SUM(S17:S27)</f>
        <v>0</v>
      </c>
      <c r="T16" s="19">
        <f>SUM(T17:T27)</f>
        <v>0</v>
      </c>
      <c r="U16" s="19">
        <f>SUM(U17:U27)</f>
        <v>0</v>
      </c>
      <c r="V16" s="19">
        <f>SUM(V17:V27)</f>
        <v>0</v>
      </c>
      <c r="W16" s="19">
        <f>SUM(W17:W27)</f>
        <v>16</v>
      </c>
      <c r="X16" s="19">
        <f>SUM(X17:X27)</f>
        <v>0</v>
      </c>
    </row>
    <row r="17" ht="24">
      <c r="A17" s="20" t="s">
        <v>46</v>
      </c>
      <c r="B17" s="21" t="s">
        <v>47</v>
      </c>
      <c r="C17" s="29"/>
      <c r="D17" s="25"/>
      <c r="E17" s="22"/>
      <c r="F17" s="25"/>
      <c r="G17" s="22">
        <v>232</v>
      </c>
      <c r="H17" s="22"/>
      <c r="I17" s="25"/>
      <c r="J17" s="25"/>
      <c r="K17" s="25"/>
      <c r="L17" s="22"/>
      <c r="M17" s="22"/>
      <c r="N17" s="34">
        <v>55</v>
      </c>
      <c r="O17" s="25"/>
      <c r="P17" s="22">
        <v>24</v>
      </c>
      <c r="Q17" s="22">
        <v>26</v>
      </c>
      <c r="R17" s="25"/>
      <c r="S17" s="25"/>
      <c r="T17" s="25"/>
      <c r="U17" s="25"/>
      <c r="V17" s="25"/>
      <c r="W17" s="22"/>
      <c r="X17" s="25"/>
    </row>
    <row r="18" ht="24">
      <c r="A18" s="20" t="s">
        <v>48</v>
      </c>
      <c r="B18" s="21" t="s">
        <v>49</v>
      </c>
      <c r="C18" s="30"/>
      <c r="D18" s="25"/>
      <c r="E18" s="22"/>
      <c r="F18" s="25"/>
      <c r="G18" s="22">
        <v>19</v>
      </c>
      <c r="H18" s="22">
        <v>6</v>
      </c>
      <c r="I18" s="25"/>
      <c r="J18" s="25"/>
      <c r="K18" s="25"/>
      <c r="L18" s="22"/>
      <c r="M18" s="22"/>
      <c r="N18" s="37"/>
      <c r="O18" s="25"/>
      <c r="P18" s="28"/>
      <c r="Q18" s="22"/>
      <c r="R18" s="25"/>
      <c r="S18" s="25"/>
      <c r="T18" s="25"/>
      <c r="U18" s="25"/>
      <c r="V18" s="25"/>
      <c r="W18" s="22"/>
      <c r="X18" s="25"/>
    </row>
    <row r="19">
      <c r="A19" s="20" t="s">
        <v>50</v>
      </c>
      <c r="B19" s="48" t="s">
        <v>479</v>
      </c>
      <c r="C19" s="29">
        <v>25</v>
      </c>
      <c r="D19" s="49"/>
      <c r="E19" s="28"/>
      <c r="F19" s="49"/>
      <c r="G19" s="22">
        <v>16</v>
      </c>
      <c r="H19" s="28"/>
      <c r="I19" s="49"/>
      <c r="J19" s="49"/>
      <c r="K19" s="49"/>
      <c r="L19" s="28"/>
      <c r="M19" s="28"/>
      <c r="N19" s="34">
        <v>249</v>
      </c>
      <c r="O19" s="49"/>
      <c r="P19" s="28"/>
      <c r="Q19" s="28"/>
      <c r="R19" s="49"/>
      <c r="S19" s="49"/>
      <c r="T19" s="49"/>
      <c r="U19" s="49"/>
      <c r="V19" s="49"/>
      <c r="W19" s="28"/>
      <c r="X19" s="49"/>
    </row>
    <row r="20">
      <c r="A20" s="20" t="s">
        <v>52</v>
      </c>
      <c r="B20" s="48" t="s">
        <v>53</v>
      </c>
      <c r="C20" s="50"/>
      <c r="D20" s="49"/>
      <c r="E20" s="28"/>
      <c r="F20" s="49"/>
      <c r="G20" s="22">
        <v>7</v>
      </c>
      <c r="H20" s="28"/>
      <c r="I20" s="49"/>
      <c r="J20" s="49"/>
      <c r="K20" s="49"/>
      <c r="L20" s="28"/>
      <c r="M20" s="28"/>
      <c r="N20" s="51"/>
      <c r="O20" s="49"/>
      <c r="P20" s="28"/>
      <c r="Q20" s="22">
        <v>40</v>
      </c>
      <c r="R20" s="49"/>
      <c r="S20" s="49"/>
      <c r="T20" s="49"/>
      <c r="U20" s="49"/>
      <c r="V20" s="49"/>
      <c r="W20" s="28"/>
      <c r="X20" s="49"/>
    </row>
    <row r="21">
      <c r="A21" s="20" t="s">
        <v>54</v>
      </c>
      <c r="B21" s="48" t="s">
        <v>55</v>
      </c>
      <c r="C21" s="30"/>
      <c r="D21" s="49"/>
      <c r="E21" s="28"/>
      <c r="F21" s="49"/>
      <c r="G21" s="22">
        <v>9</v>
      </c>
      <c r="H21" s="28"/>
      <c r="I21" s="49"/>
      <c r="J21" s="49"/>
      <c r="K21" s="49"/>
      <c r="L21" s="28"/>
      <c r="M21" s="28"/>
      <c r="N21" s="37"/>
      <c r="O21" s="49"/>
      <c r="P21" s="28"/>
      <c r="Q21" s="28"/>
      <c r="R21" s="49"/>
      <c r="S21" s="49"/>
      <c r="T21" s="49"/>
      <c r="U21" s="49"/>
      <c r="V21" s="49"/>
      <c r="W21" s="28"/>
      <c r="X21" s="49"/>
    </row>
    <row r="22" ht="24">
      <c r="A22" s="20" t="s">
        <v>56</v>
      </c>
      <c r="B22" s="21" t="s">
        <v>57</v>
      </c>
      <c r="C22" s="22">
        <v>10</v>
      </c>
      <c r="D22" s="25"/>
      <c r="E22" s="22"/>
      <c r="F22" s="25"/>
      <c r="G22" s="22">
        <v>7</v>
      </c>
      <c r="H22" s="22"/>
      <c r="I22" s="25"/>
      <c r="J22" s="25"/>
      <c r="K22" s="25"/>
      <c r="L22" s="22"/>
      <c r="M22" s="22"/>
      <c r="N22" s="25">
        <v>34</v>
      </c>
      <c r="O22" s="25"/>
      <c r="P22" s="22">
        <v>5</v>
      </c>
      <c r="Q22" s="22">
        <v>7</v>
      </c>
      <c r="R22" s="25"/>
      <c r="S22" s="25"/>
      <c r="T22" s="25"/>
      <c r="U22" s="25"/>
      <c r="V22" s="25"/>
      <c r="W22" s="22">
        <v>6</v>
      </c>
      <c r="X22" s="25"/>
    </row>
    <row r="23">
      <c r="A23" s="20" t="s">
        <v>58</v>
      </c>
      <c r="B23" s="21" t="s">
        <v>59</v>
      </c>
      <c r="C23" s="22">
        <v>11</v>
      </c>
      <c r="D23" s="25"/>
      <c r="E23" s="22"/>
      <c r="F23" s="25"/>
      <c r="G23" s="22">
        <v>7</v>
      </c>
      <c r="H23" s="22"/>
      <c r="I23" s="25"/>
      <c r="J23" s="25"/>
      <c r="K23" s="25"/>
      <c r="L23" s="22"/>
      <c r="M23" s="22"/>
      <c r="N23" s="25">
        <v>65</v>
      </c>
      <c r="O23" s="25"/>
      <c r="P23" s="22"/>
      <c r="Q23" s="22">
        <v>5</v>
      </c>
      <c r="R23" s="25"/>
      <c r="S23" s="25"/>
      <c r="T23" s="25"/>
      <c r="U23" s="25"/>
      <c r="V23" s="25"/>
      <c r="W23" s="22"/>
      <c r="X23" s="25"/>
    </row>
    <row r="24">
      <c r="A24" s="20" t="s">
        <v>60</v>
      </c>
      <c r="B24" s="21" t="s">
        <v>61</v>
      </c>
      <c r="C24" s="22"/>
      <c r="D24" s="25"/>
      <c r="E24" s="22"/>
      <c r="F24" s="25"/>
      <c r="G24" s="22">
        <v>20</v>
      </c>
      <c r="H24" s="22"/>
      <c r="I24" s="25"/>
      <c r="J24" s="25"/>
      <c r="K24" s="25"/>
      <c r="L24" s="22"/>
      <c r="M24" s="22"/>
      <c r="N24" s="25">
        <v>82</v>
      </c>
      <c r="O24" s="25"/>
      <c r="P24" s="22"/>
      <c r="Q24" s="22">
        <v>6</v>
      </c>
      <c r="R24" s="25"/>
      <c r="S24" s="25"/>
      <c r="T24" s="25"/>
      <c r="U24" s="25"/>
      <c r="V24" s="25"/>
      <c r="W24" s="22"/>
      <c r="X24" s="25"/>
    </row>
    <row r="25">
      <c r="A25" s="20" t="s">
        <v>62</v>
      </c>
      <c r="B25" s="21" t="s">
        <v>63</v>
      </c>
      <c r="C25" s="22">
        <v>8</v>
      </c>
      <c r="D25" s="25"/>
      <c r="E25" s="22"/>
      <c r="F25" s="25"/>
      <c r="G25" s="22">
        <v>15</v>
      </c>
      <c r="H25" s="22"/>
      <c r="I25" s="25"/>
      <c r="J25" s="25"/>
      <c r="K25" s="25"/>
      <c r="L25" s="22"/>
      <c r="M25" s="22"/>
      <c r="N25" s="25">
        <v>56</v>
      </c>
      <c r="O25" s="25"/>
      <c r="P25" s="22">
        <v>1</v>
      </c>
      <c r="Q25" s="22">
        <v>1</v>
      </c>
      <c r="R25" s="25"/>
      <c r="S25" s="25"/>
      <c r="T25" s="25"/>
      <c r="U25" s="25"/>
      <c r="V25" s="25"/>
      <c r="W25" s="22"/>
      <c r="X25" s="25"/>
    </row>
    <row r="26">
      <c r="A26" s="20" t="s">
        <v>64</v>
      </c>
      <c r="B26" s="21" t="s">
        <v>65</v>
      </c>
      <c r="C26" s="22">
        <v>22</v>
      </c>
      <c r="D26" s="25"/>
      <c r="E26" s="22"/>
      <c r="F26" s="25"/>
      <c r="G26" s="22">
        <v>4</v>
      </c>
      <c r="H26" s="22"/>
      <c r="I26" s="25"/>
      <c r="J26" s="25"/>
      <c r="K26" s="25"/>
      <c r="L26" s="22"/>
      <c r="M26" s="22"/>
      <c r="N26" s="25">
        <v>67</v>
      </c>
      <c r="O26" s="25"/>
      <c r="P26" s="22"/>
      <c r="Q26" s="22">
        <v>4</v>
      </c>
      <c r="R26" s="25"/>
      <c r="S26" s="25"/>
      <c r="T26" s="25"/>
      <c r="U26" s="25"/>
      <c r="V26" s="25"/>
      <c r="W26" s="22"/>
      <c r="X26" s="25"/>
    </row>
    <row r="27">
      <c r="A27" s="20" t="s">
        <v>66</v>
      </c>
      <c r="B27" s="21" t="s">
        <v>67</v>
      </c>
      <c r="C27" s="22"/>
      <c r="D27" s="25"/>
      <c r="E27" s="22"/>
      <c r="F27" s="25"/>
      <c r="G27" s="22">
        <v>20</v>
      </c>
      <c r="H27" s="22"/>
      <c r="I27" s="25"/>
      <c r="J27" s="25"/>
      <c r="K27" s="25"/>
      <c r="L27" s="22"/>
      <c r="M27" s="22"/>
      <c r="N27" s="25">
        <v>118</v>
      </c>
      <c r="O27" s="25"/>
      <c r="P27" s="22"/>
      <c r="Q27" s="22"/>
      <c r="R27" s="25"/>
      <c r="S27" s="25"/>
      <c r="T27" s="25"/>
      <c r="U27" s="25"/>
      <c r="V27" s="25"/>
      <c r="W27" s="22">
        <v>10</v>
      </c>
      <c r="X27" s="25"/>
    </row>
    <row r="28" s="27" customFormat="1" ht="14.25">
      <c r="A28" s="17">
        <v>4</v>
      </c>
      <c r="B28" s="18" t="s">
        <v>68</v>
      </c>
      <c r="C28" s="19">
        <f>C29+C31+C32+C33+C34+C35+C36</f>
        <v>47</v>
      </c>
      <c r="D28" s="19">
        <f>SUM(D29:D36)</f>
        <v>0</v>
      </c>
      <c r="E28" s="19">
        <f>SUM(E29:E36)</f>
        <v>0</v>
      </c>
      <c r="F28" s="19">
        <f>SUM(F29:F36)</f>
        <v>0</v>
      </c>
      <c r="G28" s="19">
        <f>SUM(G29:G36)</f>
        <v>246</v>
      </c>
      <c r="H28" s="19">
        <f>SUM(H29:H36)</f>
        <v>0</v>
      </c>
      <c r="I28" s="19">
        <f>SUM(I29:I36)</f>
        <v>0</v>
      </c>
      <c r="J28" s="19">
        <f>SUM(J29:J36)</f>
        <v>244</v>
      </c>
      <c r="K28" s="19">
        <f>SUM(K29:K36)</f>
        <v>0</v>
      </c>
      <c r="L28" s="19">
        <f>SUM(L29:L36)</f>
        <v>0</v>
      </c>
      <c r="M28" s="19">
        <f>SUM(M29:M36)</f>
        <v>0</v>
      </c>
      <c r="N28" s="19">
        <f>SUM(N29:N36)</f>
        <v>653</v>
      </c>
      <c r="O28" s="19">
        <f>SUM(O29:O36)</f>
        <v>0</v>
      </c>
      <c r="P28" s="19">
        <f>SUM(P29:P36)</f>
        <v>245</v>
      </c>
      <c r="Q28" s="19">
        <f>SUM(Q29:Q36)</f>
        <v>16</v>
      </c>
      <c r="R28" s="19">
        <f>SUM(R29:R36)</f>
        <v>0</v>
      </c>
      <c r="S28" s="19">
        <f>SUM(S29:S36)</f>
        <v>0</v>
      </c>
      <c r="T28" s="19">
        <f>SUM(T29:T36)</f>
        <v>0</v>
      </c>
      <c r="U28" s="19">
        <f>SUM(U29:U36)</f>
        <v>0</v>
      </c>
      <c r="V28" s="19">
        <f>SUM(V29:V36)</f>
        <v>0</v>
      </c>
      <c r="W28" s="19">
        <f>SUM(W29:W36)</f>
        <v>67</v>
      </c>
      <c r="X28" s="19">
        <f>SUM(X29:X36)</f>
        <v>0</v>
      </c>
    </row>
    <row r="29" ht="24">
      <c r="A29" s="20" t="s">
        <v>69</v>
      </c>
      <c r="B29" s="21" t="s">
        <v>29</v>
      </c>
      <c r="C29" s="29">
        <v>14</v>
      </c>
      <c r="D29" s="25"/>
      <c r="E29" s="22"/>
      <c r="F29" s="25"/>
      <c r="G29" s="22">
        <v>35</v>
      </c>
      <c r="H29" s="22"/>
      <c r="I29" s="25"/>
      <c r="J29" s="34">
        <v>50</v>
      </c>
      <c r="K29" s="25"/>
      <c r="L29" s="22"/>
      <c r="M29" s="22"/>
      <c r="N29" s="34">
        <v>204</v>
      </c>
      <c r="O29" s="25"/>
      <c r="P29" s="22">
        <v>32</v>
      </c>
      <c r="Q29" s="22"/>
      <c r="R29" s="25"/>
      <c r="S29" s="25"/>
      <c r="T29" s="25"/>
      <c r="U29" s="25"/>
      <c r="V29" s="25"/>
      <c r="W29" s="22">
        <v>30</v>
      </c>
      <c r="X29" s="25"/>
    </row>
    <row r="30">
      <c r="A30" s="20" t="s">
        <v>70</v>
      </c>
      <c r="B30" s="21" t="s">
        <v>31</v>
      </c>
      <c r="C30" s="30"/>
      <c r="D30" s="25"/>
      <c r="E30" s="22"/>
      <c r="F30" s="25"/>
      <c r="G30" s="22">
        <v>33</v>
      </c>
      <c r="H30" s="22"/>
      <c r="I30" s="25"/>
      <c r="J30" s="37"/>
      <c r="K30" s="25"/>
      <c r="L30" s="22"/>
      <c r="M30" s="22"/>
      <c r="N30" s="37"/>
      <c r="O30" s="25"/>
      <c r="P30" s="22">
        <v>8</v>
      </c>
      <c r="Q30" s="22"/>
      <c r="R30" s="25"/>
      <c r="S30" s="25"/>
      <c r="T30" s="25"/>
      <c r="U30" s="25"/>
      <c r="V30" s="25"/>
      <c r="W30" s="22">
        <v>13</v>
      </c>
      <c r="X30" s="25"/>
    </row>
    <row r="31">
      <c r="A31" s="20" t="s">
        <v>71</v>
      </c>
      <c r="B31" s="21" t="s">
        <v>72</v>
      </c>
      <c r="C31" s="22">
        <v>15</v>
      </c>
      <c r="D31" s="25"/>
      <c r="E31" s="22"/>
      <c r="F31" s="25"/>
      <c r="G31" s="22">
        <v>48</v>
      </c>
      <c r="H31" s="22"/>
      <c r="I31" s="25"/>
      <c r="J31" s="25">
        <v>152</v>
      </c>
      <c r="K31" s="25"/>
      <c r="L31" s="22"/>
      <c r="M31" s="22"/>
      <c r="N31" s="25">
        <v>232</v>
      </c>
      <c r="O31" s="25"/>
      <c r="P31" s="22">
        <v>59</v>
      </c>
      <c r="Q31" s="22"/>
      <c r="R31" s="25"/>
      <c r="S31" s="25"/>
      <c r="T31" s="25"/>
      <c r="U31" s="25"/>
      <c r="V31" s="25"/>
      <c r="W31" s="22"/>
      <c r="X31" s="25"/>
    </row>
    <row r="32">
      <c r="A32" s="20" t="s">
        <v>480</v>
      </c>
      <c r="B32" s="21" t="s">
        <v>74</v>
      </c>
      <c r="C32" s="22"/>
      <c r="D32" s="25"/>
      <c r="E32" s="22"/>
      <c r="F32" s="25"/>
      <c r="G32" s="22">
        <v>53</v>
      </c>
      <c r="H32" s="22"/>
      <c r="I32" s="25"/>
      <c r="J32" s="34">
        <v>10</v>
      </c>
      <c r="K32" s="25"/>
      <c r="L32" s="22"/>
      <c r="M32" s="22"/>
      <c r="N32" s="34">
        <v>58</v>
      </c>
      <c r="O32" s="25"/>
      <c r="P32" s="22">
        <v>64</v>
      </c>
      <c r="Q32" s="22">
        <v>6</v>
      </c>
      <c r="R32" s="25"/>
      <c r="S32" s="25"/>
      <c r="T32" s="25"/>
      <c r="U32" s="25"/>
      <c r="V32" s="25"/>
      <c r="W32" s="22">
        <v>22</v>
      </c>
      <c r="X32" s="25"/>
    </row>
    <row r="33" s="3" customFormat="1">
      <c r="A33" s="20" t="s">
        <v>77</v>
      </c>
      <c r="B33" s="21" t="s">
        <v>481</v>
      </c>
      <c r="C33" s="22"/>
      <c r="D33" s="25"/>
      <c r="E33" s="22"/>
      <c r="F33" s="25"/>
      <c r="G33" s="22">
        <v>12</v>
      </c>
      <c r="H33" s="22"/>
      <c r="I33" s="25"/>
      <c r="J33" s="37"/>
      <c r="K33" s="25"/>
      <c r="L33" s="22"/>
      <c r="M33" s="22"/>
      <c r="N33" s="37"/>
      <c r="O33" s="25"/>
      <c r="P33" s="22">
        <v>13</v>
      </c>
      <c r="Q33" s="22"/>
      <c r="R33" s="25"/>
      <c r="S33" s="25"/>
      <c r="T33" s="25"/>
      <c r="U33" s="25"/>
      <c r="V33" s="25"/>
      <c r="W33" s="22">
        <v>2</v>
      </c>
      <c r="X33" s="25"/>
    </row>
    <row r="34" ht="24">
      <c r="A34" s="20" t="s">
        <v>79</v>
      </c>
      <c r="B34" s="21" t="s">
        <v>78</v>
      </c>
      <c r="C34" s="22">
        <v>18</v>
      </c>
      <c r="D34" s="25"/>
      <c r="E34" s="22"/>
      <c r="F34" s="25"/>
      <c r="G34" s="22">
        <v>25</v>
      </c>
      <c r="H34" s="22"/>
      <c r="I34" s="25"/>
      <c r="J34" s="25">
        <v>24</v>
      </c>
      <c r="K34" s="25"/>
      <c r="L34" s="22"/>
      <c r="M34" s="22"/>
      <c r="N34" s="25">
        <v>129</v>
      </c>
      <c r="O34" s="25"/>
      <c r="P34" s="22">
        <v>19</v>
      </c>
      <c r="Q34" s="22">
        <v>10</v>
      </c>
      <c r="R34" s="25"/>
      <c r="S34" s="25"/>
      <c r="T34" s="25"/>
      <c r="U34" s="25"/>
      <c r="V34" s="25"/>
      <c r="W34" s="22"/>
      <c r="X34" s="25"/>
    </row>
    <row r="35" ht="24">
      <c r="A35" s="20" t="s">
        <v>81</v>
      </c>
      <c r="B35" s="21" t="s">
        <v>80</v>
      </c>
      <c r="C35" s="22"/>
      <c r="D35" s="25"/>
      <c r="E35" s="22"/>
      <c r="F35" s="25"/>
      <c r="G35" s="22">
        <v>10</v>
      </c>
      <c r="H35" s="22"/>
      <c r="I35" s="25"/>
      <c r="J35" s="25"/>
      <c r="K35" s="25"/>
      <c r="L35" s="22"/>
      <c r="M35" s="22"/>
      <c r="N35" s="25"/>
      <c r="O35" s="25"/>
      <c r="P35" s="22">
        <v>27</v>
      </c>
      <c r="Q35" s="22"/>
      <c r="R35" s="25"/>
      <c r="S35" s="25"/>
      <c r="T35" s="25"/>
      <c r="U35" s="25"/>
      <c r="V35" s="25"/>
      <c r="W35" s="22"/>
      <c r="X35" s="25"/>
    </row>
    <row r="36">
      <c r="A36" s="20" t="s">
        <v>482</v>
      </c>
      <c r="B36" s="21" t="s">
        <v>82</v>
      </c>
      <c r="C36" s="22"/>
      <c r="D36" s="25"/>
      <c r="E36" s="22"/>
      <c r="F36" s="25"/>
      <c r="G36" s="22">
        <v>30</v>
      </c>
      <c r="H36" s="22"/>
      <c r="I36" s="25"/>
      <c r="J36" s="25">
        <v>8</v>
      </c>
      <c r="K36" s="25"/>
      <c r="L36" s="22"/>
      <c r="M36" s="22"/>
      <c r="N36" s="25">
        <v>30</v>
      </c>
      <c r="O36" s="25"/>
      <c r="P36" s="22">
        <v>23</v>
      </c>
      <c r="Q36" s="22"/>
      <c r="R36" s="25"/>
      <c r="S36" s="25"/>
      <c r="T36" s="25"/>
      <c r="U36" s="25"/>
      <c r="V36" s="25"/>
      <c r="W36" s="22"/>
      <c r="X36" s="25"/>
    </row>
    <row r="37" s="27" customFormat="1" ht="14.25">
      <c r="A37" s="17">
        <v>5</v>
      </c>
      <c r="B37" s="18" t="s">
        <v>83</v>
      </c>
      <c r="C37" s="19">
        <f>C38+C39+C40+C41+C42+C43+C44+C45</f>
        <v>9</v>
      </c>
      <c r="D37" s="19">
        <f>SUM(D38:D45)</f>
        <v>0</v>
      </c>
      <c r="E37" s="19">
        <f>SUM(E38:E45)</f>
        <v>0</v>
      </c>
      <c r="F37" s="19">
        <f>SUM(F38:F45)</f>
        <v>0</v>
      </c>
      <c r="G37" s="19">
        <f>SUM(G38:G45)</f>
        <v>232</v>
      </c>
      <c r="H37" s="19">
        <f>SUM(H38:H45)</f>
        <v>65</v>
      </c>
      <c r="I37" s="19">
        <f>SUM(I38:I45)</f>
        <v>0</v>
      </c>
      <c r="J37" s="19">
        <f>SUM(J38:J45)</f>
        <v>32</v>
      </c>
      <c r="K37" s="19">
        <f>SUM(K38:K45)</f>
        <v>0</v>
      </c>
      <c r="L37" s="19">
        <f>SUM(L38:L45)</f>
        <v>0</v>
      </c>
      <c r="M37" s="19">
        <f>SUM(M38:M45)</f>
        <v>0</v>
      </c>
      <c r="N37" s="19">
        <f>SUM(N38:N45)</f>
        <v>1028</v>
      </c>
      <c r="O37" s="19">
        <f>SUM(O38:O45)</f>
        <v>0</v>
      </c>
      <c r="P37" s="19">
        <f>SUM(P38:P45)</f>
        <v>218</v>
      </c>
      <c r="Q37" s="19">
        <f>SUM(Q38:Q45)</f>
        <v>81</v>
      </c>
      <c r="R37" s="19">
        <f>SUM(R38:R45)</f>
        <v>0</v>
      </c>
      <c r="S37" s="19">
        <f>SUM(S38:S45)</f>
        <v>0</v>
      </c>
      <c r="T37" s="19">
        <f>SUM(T38:T45)</f>
        <v>0</v>
      </c>
      <c r="U37" s="19">
        <f>SUM(U38:U45)</f>
        <v>0</v>
      </c>
      <c r="V37" s="19">
        <f>SUM(V38:V45)</f>
        <v>0</v>
      </c>
      <c r="W37" s="19">
        <f>SUM(W38:W45)</f>
        <v>126</v>
      </c>
      <c r="X37" s="19">
        <f>SUM(X38:X45)</f>
        <v>0</v>
      </c>
    </row>
    <row r="38">
      <c r="A38" s="20" t="s">
        <v>84</v>
      </c>
      <c r="B38" s="21" t="s">
        <v>40</v>
      </c>
      <c r="C38" s="22">
        <v>1</v>
      </c>
      <c r="D38" s="25"/>
      <c r="E38" s="22"/>
      <c r="F38" s="25"/>
      <c r="G38" s="22">
        <v>56</v>
      </c>
      <c r="H38" s="22">
        <v>3</v>
      </c>
      <c r="I38" s="25"/>
      <c r="J38" s="25">
        <v>24</v>
      </c>
      <c r="K38" s="25"/>
      <c r="L38" s="22"/>
      <c r="M38" s="22"/>
      <c r="N38" s="25">
        <v>172</v>
      </c>
      <c r="O38" s="25"/>
      <c r="P38" s="22">
        <v>26</v>
      </c>
      <c r="Q38" s="22"/>
      <c r="R38" s="25"/>
      <c r="S38" s="25"/>
      <c r="T38" s="25"/>
      <c r="U38" s="25"/>
      <c r="V38" s="25"/>
      <c r="W38" s="22">
        <v>3</v>
      </c>
      <c r="X38" s="25"/>
    </row>
    <row r="39" ht="24">
      <c r="A39" s="20" t="s">
        <v>85</v>
      </c>
      <c r="B39" s="21" t="s">
        <v>86</v>
      </c>
      <c r="C39" s="22"/>
      <c r="D39" s="25"/>
      <c r="E39" s="22"/>
      <c r="F39" s="25"/>
      <c r="G39" s="22">
        <v>7</v>
      </c>
      <c r="H39" s="22"/>
      <c r="I39" s="25"/>
      <c r="J39" s="25"/>
      <c r="K39" s="25"/>
      <c r="L39" s="22"/>
      <c r="M39" s="22"/>
      <c r="N39" s="25">
        <v>68</v>
      </c>
      <c r="O39" s="25"/>
      <c r="P39" s="22">
        <v>5</v>
      </c>
      <c r="Q39" s="22"/>
      <c r="R39" s="25"/>
      <c r="S39" s="25"/>
      <c r="T39" s="25"/>
      <c r="U39" s="25"/>
      <c r="V39" s="25"/>
      <c r="W39" s="22"/>
      <c r="X39" s="25"/>
    </row>
    <row r="40">
      <c r="A40" s="20" t="s">
        <v>87</v>
      </c>
      <c r="B40" s="21" t="s">
        <v>88</v>
      </c>
      <c r="C40" s="22"/>
      <c r="D40" s="25"/>
      <c r="E40" s="22"/>
      <c r="F40" s="25"/>
      <c r="G40" s="22">
        <v>2</v>
      </c>
      <c r="H40" s="22">
        <v>1</v>
      </c>
      <c r="I40" s="25"/>
      <c r="J40" s="25"/>
      <c r="K40" s="25"/>
      <c r="L40" s="22"/>
      <c r="M40" s="22"/>
      <c r="N40" s="25"/>
      <c r="O40" s="25"/>
      <c r="P40" s="22"/>
      <c r="Q40" s="22"/>
      <c r="R40" s="25"/>
      <c r="S40" s="25"/>
      <c r="T40" s="25"/>
      <c r="U40" s="25"/>
      <c r="V40" s="25"/>
      <c r="W40" s="22"/>
      <c r="X40" s="25"/>
    </row>
    <row r="41">
      <c r="A41" s="20" t="s">
        <v>89</v>
      </c>
      <c r="B41" s="21" t="s">
        <v>90</v>
      </c>
      <c r="C41" s="22"/>
      <c r="D41" s="25"/>
      <c r="E41" s="22"/>
      <c r="F41" s="25"/>
      <c r="G41" s="22">
        <v>11</v>
      </c>
      <c r="H41" s="22">
        <v>8</v>
      </c>
      <c r="I41" s="25"/>
      <c r="J41" s="25"/>
      <c r="K41" s="25"/>
      <c r="L41" s="22"/>
      <c r="M41" s="22"/>
      <c r="N41" s="25">
        <v>74</v>
      </c>
      <c r="O41" s="25"/>
      <c r="P41" s="22">
        <v>21</v>
      </c>
      <c r="Q41" s="22"/>
      <c r="R41" s="25"/>
      <c r="S41" s="25"/>
      <c r="T41" s="25"/>
      <c r="U41" s="25"/>
      <c r="V41" s="25"/>
      <c r="W41" s="22">
        <v>19</v>
      </c>
      <c r="X41" s="25"/>
    </row>
    <row r="42" ht="24">
      <c r="A42" s="20" t="s">
        <v>91</v>
      </c>
      <c r="B42" s="21" t="s">
        <v>92</v>
      </c>
      <c r="C42" s="22"/>
      <c r="D42" s="25"/>
      <c r="E42" s="22"/>
      <c r="F42" s="25"/>
      <c r="G42" s="22">
        <v>7</v>
      </c>
      <c r="H42" s="22">
        <v>4</v>
      </c>
      <c r="I42" s="25"/>
      <c r="J42" s="25"/>
      <c r="K42" s="25"/>
      <c r="L42" s="22"/>
      <c r="M42" s="22"/>
      <c r="N42" s="25">
        <v>69</v>
      </c>
      <c r="O42" s="25"/>
      <c r="P42" s="22"/>
      <c r="Q42" s="22"/>
      <c r="R42" s="25"/>
      <c r="S42" s="25"/>
      <c r="T42" s="25"/>
      <c r="U42" s="25"/>
      <c r="V42" s="25"/>
      <c r="W42" s="22"/>
      <c r="X42" s="25"/>
    </row>
    <row r="43">
      <c r="A43" s="20" t="s">
        <v>93</v>
      </c>
      <c r="B43" s="21" t="s">
        <v>94</v>
      </c>
      <c r="C43" s="22"/>
      <c r="D43" s="25"/>
      <c r="E43" s="22"/>
      <c r="F43" s="25"/>
      <c r="G43" s="22">
        <v>43</v>
      </c>
      <c r="H43" s="22">
        <v>41</v>
      </c>
      <c r="I43" s="25"/>
      <c r="J43" s="25"/>
      <c r="K43" s="25"/>
      <c r="L43" s="22"/>
      <c r="M43" s="22"/>
      <c r="N43" s="25">
        <v>333</v>
      </c>
      <c r="O43" s="25"/>
      <c r="P43" s="22">
        <v>118</v>
      </c>
      <c r="Q43" s="22">
        <v>81</v>
      </c>
      <c r="R43" s="25"/>
      <c r="S43" s="25"/>
      <c r="T43" s="25"/>
      <c r="U43" s="25"/>
      <c r="V43" s="25"/>
      <c r="W43" s="22"/>
      <c r="X43" s="25"/>
    </row>
    <row r="44" ht="24">
      <c r="A44" s="20" t="s">
        <v>95</v>
      </c>
      <c r="B44" s="21" t="s">
        <v>96</v>
      </c>
      <c r="C44" s="22"/>
      <c r="D44" s="25"/>
      <c r="E44" s="22"/>
      <c r="F44" s="25"/>
      <c r="G44" s="22">
        <v>18</v>
      </c>
      <c r="H44" s="22">
        <v>8</v>
      </c>
      <c r="I44" s="25"/>
      <c r="J44" s="25"/>
      <c r="K44" s="25"/>
      <c r="L44" s="22"/>
      <c r="M44" s="22"/>
      <c r="N44" s="25">
        <v>116</v>
      </c>
      <c r="O44" s="25"/>
      <c r="P44" s="22">
        <v>3</v>
      </c>
      <c r="Q44" s="22"/>
      <c r="R44" s="25"/>
      <c r="S44" s="25"/>
      <c r="T44" s="25"/>
      <c r="U44" s="25"/>
      <c r="V44" s="25"/>
      <c r="W44" s="22">
        <v>72</v>
      </c>
      <c r="X44" s="25"/>
    </row>
    <row r="45">
      <c r="A45" s="20" t="s">
        <v>97</v>
      </c>
      <c r="B45" s="21" t="s">
        <v>98</v>
      </c>
      <c r="C45" s="22">
        <v>8</v>
      </c>
      <c r="D45" s="25"/>
      <c r="E45" s="22"/>
      <c r="F45" s="25"/>
      <c r="G45" s="22">
        <v>88</v>
      </c>
      <c r="H45" s="22"/>
      <c r="I45" s="25"/>
      <c r="J45" s="25">
        <v>8</v>
      </c>
      <c r="K45" s="25"/>
      <c r="L45" s="22"/>
      <c r="M45" s="22"/>
      <c r="N45" s="25">
        <v>196</v>
      </c>
      <c r="O45" s="25"/>
      <c r="P45" s="22">
        <v>45</v>
      </c>
      <c r="Q45" s="22"/>
      <c r="R45" s="25"/>
      <c r="S45" s="25"/>
      <c r="T45" s="25"/>
      <c r="U45" s="25"/>
      <c r="V45" s="25"/>
      <c r="W45" s="22">
        <v>32</v>
      </c>
      <c r="X45" s="25"/>
    </row>
    <row r="46" s="27" customFormat="1" ht="14.25">
      <c r="A46" s="17">
        <v>6</v>
      </c>
      <c r="B46" s="18" t="s">
        <v>99</v>
      </c>
      <c r="C46" s="19">
        <f>C47+C48+C49+C50+C51+C52+C53+C54+C55+C56+C57</f>
        <v>6</v>
      </c>
      <c r="D46" s="19">
        <f>SUM(D47:D57)</f>
        <v>0</v>
      </c>
      <c r="E46" s="19">
        <f>SUM(E47:E57)</f>
        <v>0</v>
      </c>
      <c r="F46" s="19">
        <f>SUM(F47:F57)</f>
        <v>0</v>
      </c>
      <c r="G46" s="19">
        <f>SUM(G47:G57)</f>
        <v>320</v>
      </c>
      <c r="H46" s="19">
        <f>SUM(H47:H57)</f>
        <v>82</v>
      </c>
      <c r="I46" s="19">
        <f>SUM(I47:I57)</f>
        <v>0</v>
      </c>
      <c r="J46" s="19">
        <f>SUM(J47:J57)</f>
        <v>277</v>
      </c>
      <c r="K46" s="19">
        <f>SUM(K47:K57)</f>
        <v>0</v>
      </c>
      <c r="L46" s="19">
        <f>SUM(L47:L57)</f>
        <v>0</v>
      </c>
      <c r="M46" s="19">
        <f>SUM(M47:M57)</f>
        <v>0</v>
      </c>
      <c r="N46" s="19">
        <f>SUM(N47:N57)</f>
        <v>1061</v>
      </c>
      <c r="O46" s="19">
        <f>SUM(O47:O57)</f>
        <v>0</v>
      </c>
      <c r="P46" s="19">
        <f>SUM(P47:P57)</f>
        <v>121</v>
      </c>
      <c r="Q46" s="19">
        <f>SUM(Q47:Q57)</f>
        <v>0</v>
      </c>
      <c r="R46" s="19">
        <f>SUM(R47:R57)</f>
        <v>0</v>
      </c>
      <c r="S46" s="19">
        <f>SUM(S47:S57)</f>
        <v>0</v>
      </c>
      <c r="T46" s="19">
        <f>SUM(T47:T57)</f>
        <v>0</v>
      </c>
      <c r="U46" s="19">
        <f>SUM(U47:U57)</f>
        <v>0</v>
      </c>
      <c r="V46" s="19">
        <f>SUM(V47:V57)</f>
        <v>0</v>
      </c>
      <c r="W46" s="19">
        <f>SUM(W47:W57)</f>
        <v>193</v>
      </c>
      <c r="X46" s="19">
        <f>SUM(X47:X57)</f>
        <v>0</v>
      </c>
    </row>
    <row r="47" ht="24">
      <c r="A47" s="20" t="s">
        <v>100</v>
      </c>
      <c r="B47" s="21" t="s">
        <v>101</v>
      </c>
      <c r="C47" s="22"/>
      <c r="D47" s="25"/>
      <c r="E47" s="22"/>
      <c r="F47" s="25"/>
      <c r="G47" s="22">
        <v>37</v>
      </c>
      <c r="H47" s="22">
        <v>9</v>
      </c>
      <c r="I47" s="25"/>
      <c r="J47" s="34">
        <v>6</v>
      </c>
      <c r="K47" s="25"/>
      <c r="L47" s="22"/>
      <c r="M47" s="22"/>
      <c r="N47" s="34">
        <v>207</v>
      </c>
      <c r="O47" s="25"/>
      <c r="P47" s="22">
        <v>21</v>
      </c>
      <c r="Q47" s="22"/>
      <c r="R47" s="25"/>
      <c r="S47" s="25"/>
      <c r="T47" s="25"/>
      <c r="U47" s="25"/>
      <c r="V47" s="25"/>
      <c r="W47" s="22">
        <v>43</v>
      </c>
      <c r="X47" s="25"/>
    </row>
    <row r="48" ht="24">
      <c r="A48" s="20" t="s">
        <v>102</v>
      </c>
      <c r="B48" s="21" t="s">
        <v>103</v>
      </c>
      <c r="C48" s="22"/>
      <c r="D48" s="25"/>
      <c r="E48" s="22"/>
      <c r="F48" s="25"/>
      <c r="G48" s="22">
        <v>51</v>
      </c>
      <c r="H48" s="22">
        <v>18</v>
      </c>
      <c r="I48" s="25"/>
      <c r="J48" s="37"/>
      <c r="K48" s="25"/>
      <c r="L48" s="22"/>
      <c r="M48" s="22"/>
      <c r="N48" s="37"/>
      <c r="O48" s="25"/>
      <c r="P48" s="22">
        <v>16</v>
      </c>
      <c r="Q48" s="22"/>
      <c r="R48" s="25"/>
      <c r="S48" s="25"/>
      <c r="T48" s="25"/>
      <c r="U48" s="25"/>
      <c r="V48" s="25"/>
      <c r="W48" s="22">
        <v>49</v>
      </c>
      <c r="X48" s="25"/>
    </row>
    <row r="49">
      <c r="A49" s="20" t="s">
        <v>104</v>
      </c>
      <c r="B49" s="21" t="s">
        <v>105</v>
      </c>
      <c r="C49" s="22"/>
      <c r="D49" s="25"/>
      <c r="E49" s="22"/>
      <c r="F49" s="25"/>
      <c r="G49" s="22">
        <v>8</v>
      </c>
      <c r="H49" s="22"/>
      <c r="I49" s="25"/>
      <c r="J49" s="25"/>
      <c r="K49" s="25"/>
      <c r="L49" s="22"/>
      <c r="M49" s="22"/>
      <c r="N49" s="25">
        <v>34</v>
      </c>
      <c r="O49" s="25"/>
      <c r="P49" s="22">
        <v>4</v>
      </c>
      <c r="Q49" s="22"/>
      <c r="R49" s="25"/>
      <c r="S49" s="25"/>
      <c r="T49" s="25"/>
      <c r="U49" s="25"/>
      <c r="V49" s="25"/>
      <c r="W49" s="22">
        <v>13</v>
      </c>
      <c r="X49" s="25"/>
    </row>
    <row r="50">
      <c r="A50" s="20" t="s">
        <v>106</v>
      </c>
      <c r="B50" s="21" t="s">
        <v>107</v>
      </c>
      <c r="C50" s="22"/>
      <c r="D50" s="25"/>
      <c r="E50" s="22"/>
      <c r="F50" s="25"/>
      <c r="G50" s="22">
        <v>21</v>
      </c>
      <c r="H50" s="22">
        <v>2</v>
      </c>
      <c r="I50" s="25"/>
      <c r="J50" s="25"/>
      <c r="K50" s="25"/>
      <c r="L50" s="22"/>
      <c r="M50" s="22"/>
      <c r="N50" s="25">
        <v>51</v>
      </c>
      <c r="O50" s="25"/>
      <c r="P50" s="22"/>
      <c r="Q50" s="22"/>
      <c r="R50" s="25"/>
      <c r="S50" s="25"/>
      <c r="T50" s="25"/>
      <c r="U50" s="25"/>
      <c r="V50" s="25"/>
      <c r="W50" s="22">
        <v>10</v>
      </c>
      <c r="X50" s="25"/>
    </row>
    <row r="51">
      <c r="A51" s="20" t="s">
        <v>108</v>
      </c>
      <c r="B51" s="21" t="s">
        <v>109</v>
      </c>
      <c r="C51" s="22"/>
      <c r="D51" s="25"/>
      <c r="E51" s="22"/>
      <c r="F51" s="25"/>
      <c r="G51" s="22">
        <v>20</v>
      </c>
      <c r="H51" s="22">
        <v>8</v>
      </c>
      <c r="I51" s="25"/>
      <c r="J51" s="25">
        <v>81</v>
      </c>
      <c r="K51" s="25"/>
      <c r="L51" s="22"/>
      <c r="M51" s="22"/>
      <c r="N51" s="25">
        <v>128</v>
      </c>
      <c r="O51" s="25"/>
      <c r="P51" s="22">
        <v>16</v>
      </c>
      <c r="Q51" s="22"/>
      <c r="R51" s="25"/>
      <c r="S51" s="25"/>
      <c r="T51" s="25"/>
      <c r="U51" s="25"/>
      <c r="V51" s="25"/>
      <c r="W51" s="22"/>
      <c r="X51" s="25"/>
    </row>
    <row r="52">
      <c r="A52" s="20" t="s">
        <v>110</v>
      </c>
      <c r="B52" s="21" t="s">
        <v>111</v>
      </c>
      <c r="C52" s="22"/>
      <c r="D52" s="25"/>
      <c r="E52" s="22"/>
      <c r="F52" s="25"/>
      <c r="G52" s="22">
        <v>84</v>
      </c>
      <c r="H52" s="22">
        <v>18</v>
      </c>
      <c r="I52" s="25"/>
      <c r="J52" s="25">
        <v>54</v>
      </c>
      <c r="K52" s="25"/>
      <c r="L52" s="22"/>
      <c r="M52" s="22"/>
      <c r="N52" s="25">
        <v>250</v>
      </c>
      <c r="O52" s="25"/>
      <c r="P52" s="22">
        <v>13</v>
      </c>
      <c r="Q52" s="22"/>
      <c r="R52" s="25"/>
      <c r="S52" s="25"/>
      <c r="T52" s="25"/>
      <c r="U52" s="25"/>
      <c r="V52" s="25"/>
      <c r="W52" s="22"/>
      <c r="X52" s="25"/>
    </row>
    <row r="53" ht="24">
      <c r="A53" s="20" t="s">
        <v>112</v>
      </c>
      <c r="B53" s="21" t="s">
        <v>113</v>
      </c>
      <c r="C53" s="22"/>
      <c r="D53" s="25"/>
      <c r="E53" s="22"/>
      <c r="F53" s="25"/>
      <c r="G53" s="22">
        <v>11</v>
      </c>
      <c r="H53" s="22">
        <v>2</v>
      </c>
      <c r="I53" s="25"/>
      <c r="J53" s="25"/>
      <c r="K53" s="25"/>
      <c r="L53" s="22"/>
      <c r="M53" s="22"/>
      <c r="N53" s="25">
        <v>45</v>
      </c>
      <c r="O53" s="25"/>
      <c r="P53" s="22">
        <v>4</v>
      </c>
      <c r="Q53" s="22"/>
      <c r="R53" s="25"/>
      <c r="S53" s="25"/>
      <c r="T53" s="25"/>
      <c r="U53" s="25"/>
      <c r="V53" s="25"/>
      <c r="W53" s="22">
        <v>6</v>
      </c>
      <c r="X53" s="25"/>
    </row>
    <row r="54" ht="24">
      <c r="A54" s="20" t="s">
        <v>114</v>
      </c>
      <c r="B54" s="21" t="s">
        <v>115</v>
      </c>
      <c r="C54" s="22"/>
      <c r="D54" s="25"/>
      <c r="E54" s="22"/>
      <c r="F54" s="25"/>
      <c r="G54" s="22">
        <v>24</v>
      </c>
      <c r="H54" s="22">
        <v>10</v>
      </c>
      <c r="I54" s="25"/>
      <c r="J54" s="25">
        <v>130</v>
      </c>
      <c r="K54" s="25"/>
      <c r="L54" s="22"/>
      <c r="M54" s="22"/>
      <c r="N54" s="25">
        <v>88</v>
      </c>
      <c r="O54" s="25"/>
      <c r="P54" s="22">
        <v>8</v>
      </c>
      <c r="Q54" s="22"/>
      <c r="R54" s="25"/>
      <c r="S54" s="25"/>
      <c r="T54" s="25"/>
      <c r="U54" s="25"/>
      <c r="V54" s="25"/>
      <c r="W54" s="22"/>
      <c r="X54" s="25"/>
    </row>
    <row r="55">
      <c r="A55" s="20" t="s">
        <v>116</v>
      </c>
      <c r="B55" s="21" t="s">
        <v>117</v>
      </c>
      <c r="C55" s="22"/>
      <c r="D55" s="25"/>
      <c r="E55" s="22"/>
      <c r="F55" s="25"/>
      <c r="G55" s="22">
        <v>4</v>
      </c>
      <c r="H55" s="22"/>
      <c r="I55" s="25"/>
      <c r="J55" s="25"/>
      <c r="K55" s="25"/>
      <c r="L55" s="22"/>
      <c r="M55" s="22"/>
      <c r="N55" s="25">
        <v>28</v>
      </c>
      <c r="O55" s="25"/>
      <c r="P55" s="22">
        <v>1</v>
      </c>
      <c r="Q55" s="22"/>
      <c r="R55" s="25"/>
      <c r="S55" s="25"/>
      <c r="T55" s="25"/>
      <c r="U55" s="25"/>
      <c r="V55" s="25"/>
      <c r="W55" s="22"/>
      <c r="X55" s="25"/>
    </row>
    <row r="56">
      <c r="A56" s="20" t="s">
        <v>118</v>
      </c>
      <c r="B56" s="21" t="s">
        <v>119</v>
      </c>
      <c r="C56" s="22">
        <v>6</v>
      </c>
      <c r="D56" s="25"/>
      <c r="E56" s="22"/>
      <c r="F56" s="25"/>
      <c r="G56" s="22">
        <v>53</v>
      </c>
      <c r="H56" s="22">
        <v>15</v>
      </c>
      <c r="I56" s="25"/>
      <c r="J56" s="25">
        <v>6</v>
      </c>
      <c r="K56" s="25"/>
      <c r="L56" s="22"/>
      <c r="M56" s="22"/>
      <c r="N56" s="25">
        <v>201</v>
      </c>
      <c r="O56" s="25"/>
      <c r="P56" s="22">
        <v>38</v>
      </c>
      <c r="Q56" s="22"/>
      <c r="R56" s="25"/>
      <c r="S56" s="25"/>
      <c r="T56" s="25"/>
      <c r="U56" s="25"/>
      <c r="V56" s="25"/>
      <c r="W56" s="22">
        <v>57</v>
      </c>
      <c r="X56" s="25"/>
    </row>
    <row r="57">
      <c r="A57" s="20" t="s">
        <v>120</v>
      </c>
      <c r="B57" s="21" t="s">
        <v>121</v>
      </c>
      <c r="C57" s="22"/>
      <c r="D57" s="25"/>
      <c r="E57" s="22"/>
      <c r="F57" s="25"/>
      <c r="G57" s="22">
        <v>7</v>
      </c>
      <c r="H57" s="22"/>
      <c r="I57" s="25"/>
      <c r="J57" s="25"/>
      <c r="K57" s="25"/>
      <c r="L57" s="22"/>
      <c r="M57" s="22"/>
      <c r="N57" s="25">
        <v>29</v>
      </c>
      <c r="O57" s="25"/>
      <c r="P57" s="22"/>
      <c r="Q57" s="22"/>
      <c r="R57" s="25"/>
      <c r="S57" s="25"/>
      <c r="T57" s="25"/>
      <c r="U57" s="25"/>
      <c r="V57" s="25"/>
      <c r="W57" s="22">
        <v>15</v>
      </c>
      <c r="X57" s="25"/>
    </row>
    <row r="58" s="27" customFormat="1" ht="14.25">
      <c r="A58" s="17">
        <v>7</v>
      </c>
      <c r="B58" s="18" t="s">
        <v>122</v>
      </c>
      <c r="C58" s="19">
        <f>C59+C60+C61+C62+C63+C64+C65+C66+C67+C68</f>
        <v>5</v>
      </c>
      <c r="D58" s="19">
        <f>SUM(D59:D68)</f>
        <v>0</v>
      </c>
      <c r="E58" s="19">
        <f>SUM(E59:E68)</f>
        <v>0</v>
      </c>
      <c r="F58" s="19">
        <f>SUM(F59:F68)</f>
        <v>0</v>
      </c>
      <c r="G58" s="19">
        <f>SUM(G59:G68)</f>
        <v>163</v>
      </c>
      <c r="H58" s="19">
        <f>SUM(H59:H68)</f>
        <v>8</v>
      </c>
      <c r="I58" s="19">
        <f>SUM(I59:I68)</f>
        <v>0</v>
      </c>
      <c r="J58" s="19">
        <f>SUM(J59:J68)</f>
        <v>0</v>
      </c>
      <c r="K58" s="19">
        <f>SUM(K59:K68)</f>
        <v>0</v>
      </c>
      <c r="L58" s="19">
        <f>SUM(L59:L68)</f>
        <v>4</v>
      </c>
      <c r="M58" s="19">
        <f>SUM(M59:M68)</f>
        <v>0</v>
      </c>
      <c r="N58" s="19">
        <f>SUM(N59:N68)</f>
        <v>1837</v>
      </c>
      <c r="O58" s="19">
        <f>SUM(O59:O68)</f>
        <v>0</v>
      </c>
      <c r="P58" s="19">
        <f>SUM(P59:P68)</f>
        <v>320</v>
      </c>
      <c r="Q58" s="19">
        <f>SUM(Q59:Q68)</f>
        <v>0</v>
      </c>
      <c r="R58" s="19">
        <f>SUM(R59:R68)</f>
        <v>0</v>
      </c>
      <c r="S58" s="19">
        <f>SUM(S59:S68)</f>
        <v>0</v>
      </c>
      <c r="T58" s="19">
        <f>SUM(T59:T68)</f>
        <v>0</v>
      </c>
      <c r="U58" s="19">
        <f>SUM(U59:U68)</f>
        <v>0</v>
      </c>
      <c r="V58" s="19">
        <f>SUM(V59:V68)</f>
        <v>0</v>
      </c>
      <c r="W58" s="19">
        <f>SUM(W59:W68)</f>
        <v>145</v>
      </c>
      <c r="X58" s="19">
        <f>SUM(X59:X68)</f>
        <v>0</v>
      </c>
    </row>
    <row r="59" ht="24">
      <c r="A59" s="20" t="s">
        <v>123</v>
      </c>
      <c r="B59" s="21" t="s">
        <v>101</v>
      </c>
      <c r="C59" s="22"/>
      <c r="D59" s="25"/>
      <c r="E59" s="22"/>
      <c r="F59" s="25"/>
      <c r="G59" s="22"/>
      <c r="H59" s="22"/>
      <c r="I59" s="25"/>
      <c r="J59" s="25"/>
      <c r="K59" s="25"/>
      <c r="L59" s="22"/>
      <c r="M59" s="22"/>
      <c r="N59" s="34">
        <v>40</v>
      </c>
      <c r="O59" s="25"/>
      <c r="P59" s="22"/>
      <c r="Q59" s="22"/>
      <c r="R59" s="25"/>
      <c r="S59" s="25"/>
      <c r="T59" s="25"/>
      <c r="U59" s="25"/>
      <c r="V59" s="25"/>
      <c r="W59" s="22"/>
      <c r="X59" s="25"/>
    </row>
    <row r="60" ht="24">
      <c r="A60" s="20" t="s">
        <v>124</v>
      </c>
      <c r="B60" s="21" t="s">
        <v>103</v>
      </c>
      <c r="C60" s="22"/>
      <c r="D60" s="25"/>
      <c r="E60" s="22"/>
      <c r="F60" s="25"/>
      <c r="G60" s="22"/>
      <c r="H60" s="22"/>
      <c r="I60" s="25"/>
      <c r="J60" s="25"/>
      <c r="K60" s="25"/>
      <c r="L60" s="22"/>
      <c r="M60" s="22"/>
      <c r="N60" s="51"/>
      <c r="O60" s="25"/>
      <c r="P60" s="22"/>
      <c r="Q60" s="22"/>
      <c r="R60" s="25"/>
      <c r="S60" s="25"/>
      <c r="T60" s="25"/>
      <c r="U60" s="25"/>
      <c r="V60" s="25"/>
      <c r="W60" s="22"/>
      <c r="X60" s="25"/>
    </row>
    <row r="61" ht="24">
      <c r="A61" s="20" t="s">
        <v>125</v>
      </c>
      <c r="B61" s="21" t="s">
        <v>126</v>
      </c>
      <c r="C61" s="22"/>
      <c r="D61" s="25"/>
      <c r="E61" s="22"/>
      <c r="F61" s="25"/>
      <c r="G61" s="22">
        <v>5</v>
      </c>
      <c r="H61" s="22"/>
      <c r="I61" s="25"/>
      <c r="J61" s="25"/>
      <c r="K61" s="25"/>
      <c r="L61" s="22"/>
      <c r="M61" s="22"/>
      <c r="N61" s="51"/>
      <c r="O61" s="25"/>
      <c r="P61" s="22">
        <v>7</v>
      </c>
      <c r="Q61" s="22"/>
      <c r="R61" s="25"/>
      <c r="S61" s="25"/>
      <c r="T61" s="25"/>
      <c r="U61" s="25"/>
      <c r="V61" s="25"/>
      <c r="W61" s="22">
        <v>4</v>
      </c>
      <c r="X61" s="25"/>
    </row>
    <row r="62" ht="24">
      <c r="A62" s="20" t="s">
        <v>127</v>
      </c>
      <c r="B62" s="21" t="s">
        <v>47</v>
      </c>
      <c r="C62" s="22"/>
      <c r="D62" s="25"/>
      <c r="E62" s="22"/>
      <c r="F62" s="25"/>
      <c r="G62" s="22">
        <v>5</v>
      </c>
      <c r="H62" s="22">
        <v>1</v>
      </c>
      <c r="I62" s="25"/>
      <c r="J62" s="25"/>
      <c r="K62" s="25"/>
      <c r="L62" s="22"/>
      <c r="M62" s="22"/>
      <c r="N62" s="37"/>
      <c r="O62" s="25"/>
      <c r="P62" s="22">
        <v>2</v>
      </c>
      <c r="Q62" s="22"/>
      <c r="R62" s="25"/>
      <c r="S62" s="25"/>
      <c r="T62" s="25"/>
      <c r="U62" s="25"/>
      <c r="V62" s="25"/>
      <c r="W62" s="22">
        <v>1</v>
      </c>
      <c r="X62" s="25"/>
    </row>
    <row r="63">
      <c r="A63" s="20" t="s">
        <v>128</v>
      </c>
      <c r="B63" s="21" t="s">
        <v>129</v>
      </c>
      <c r="C63" s="22"/>
      <c r="D63" s="25"/>
      <c r="E63" s="22"/>
      <c r="F63" s="25"/>
      <c r="G63" s="22">
        <v>41</v>
      </c>
      <c r="H63" s="22"/>
      <c r="I63" s="25"/>
      <c r="J63" s="25"/>
      <c r="K63" s="25"/>
      <c r="L63" s="22"/>
      <c r="M63" s="22"/>
      <c r="N63" s="34">
        <v>567</v>
      </c>
      <c r="O63" s="25"/>
      <c r="P63" s="22">
        <v>73</v>
      </c>
      <c r="Q63" s="22"/>
      <c r="R63" s="25"/>
      <c r="S63" s="25"/>
      <c r="T63" s="25"/>
      <c r="U63" s="25"/>
      <c r="V63" s="25"/>
      <c r="W63" s="22">
        <v>33</v>
      </c>
      <c r="X63" s="25"/>
    </row>
    <row r="64">
      <c r="A64" s="20" t="s">
        <v>130</v>
      </c>
      <c r="B64" s="21" t="s">
        <v>131</v>
      </c>
      <c r="C64" s="22"/>
      <c r="D64" s="25"/>
      <c r="E64" s="22"/>
      <c r="F64" s="25"/>
      <c r="G64" s="22">
        <v>43</v>
      </c>
      <c r="H64" s="22">
        <v>7</v>
      </c>
      <c r="I64" s="25"/>
      <c r="J64" s="25"/>
      <c r="K64" s="25"/>
      <c r="L64" s="22"/>
      <c r="M64" s="22"/>
      <c r="N64" s="37"/>
      <c r="O64" s="25"/>
      <c r="P64" s="22">
        <v>59</v>
      </c>
      <c r="Q64" s="22"/>
      <c r="R64" s="25"/>
      <c r="S64" s="25"/>
      <c r="T64" s="25"/>
      <c r="U64" s="25"/>
      <c r="V64" s="25"/>
      <c r="W64" s="22">
        <v>58</v>
      </c>
      <c r="X64" s="25"/>
    </row>
    <row r="65">
      <c r="A65" s="20" t="s">
        <v>132</v>
      </c>
      <c r="B65" s="21" t="s">
        <v>133</v>
      </c>
      <c r="C65" s="22"/>
      <c r="D65" s="25"/>
      <c r="E65" s="22"/>
      <c r="F65" s="25"/>
      <c r="G65" s="22">
        <v>17</v>
      </c>
      <c r="H65" s="22"/>
      <c r="I65" s="25"/>
      <c r="J65" s="25"/>
      <c r="K65" s="25"/>
      <c r="L65" s="22"/>
      <c r="M65" s="22"/>
      <c r="N65" s="25">
        <v>147</v>
      </c>
      <c r="O65" s="25"/>
      <c r="P65" s="22">
        <v>30</v>
      </c>
      <c r="Q65" s="22"/>
      <c r="R65" s="25"/>
      <c r="S65" s="25"/>
      <c r="T65" s="25"/>
      <c r="U65" s="25"/>
      <c r="V65" s="25"/>
      <c r="W65" s="22">
        <v>13</v>
      </c>
      <c r="X65" s="25"/>
    </row>
    <row r="66">
      <c r="A66" s="20" t="s">
        <v>134</v>
      </c>
      <c r="B66" s="21" t="s">
        <v>135</v>
      </c>
      <c r="C66" s="22">
        <v>5</v>
      </c>
      <c r="D66" s="25"/>
      <c r="E66" s="22"/>
      <c r="F66" s="25"/>
      <c r="G66" s="22">
        <v>14</v>
      </c>
      <c r="H66" s="22"/>
      <c r="I66" s="25"/>
      <c r="J66" s="25"/>
      <c r="K66" s="25"/>
      <c r="L66" s="22"/>
      <c r="M66" s="22"/>
      <c r="N66" s="25">
        <v>286</v>
      </c>
      <c r="O66" s="25"/>
      <c r="P66" s="22">
        <v>25</v>
      </c>
      <c r="Q66" s="22"/>
      <c r="R66" s="25"/>
      <c r="S66" s="25"/>
      <c r="T66" s="25"/>
      <c r="U66" s="25"/>
      <c r="V66" s="25"/>
      <c r="W66" s="22"/>
      <c r="X66" s="25"/>
    </row>
    <row r="67">
      <c r="A67" s="20" t="s">
        <v>136</v>
      </c>
      <c r="B67" s="21" t="s">
        <v>137</v>
      </c>
      <c r="C67" s="22"/>
      <c r="D67" s="25"/>
      <c r="E67" s="22"/>
      <c r="F67" s="25"/>
      <c r="G67" s="22">
        <v>36</v>
      </c>
      <c r="H67" s="22"/>
      <c r="I67" s="25"/>
      <c r="J67" s="25"/>
      <c r="K67" s="25"/>
      <c r="L67" s="22"/>
      <c r="M67" s="22"/>
      <c r="N67" s="25">
        <v>467</v>
      </c>
      <c r="O67" s="25"/>
      <c r="P67" s="22">
        <v>99</v>
      </c>
      <c r="Q67" s="22"/>
      <c r="R67" s="25"/>
      <c r="S67" s="25"/>
      <c r="T67" s="25"/>
      <c r="U67" s="25"/>
      <c r="V67" s="25"/>
      <c r="W67" s="22">
        <v>32</v>
      </c>
      <c r="X67" s="25"/>
    </row>
    <row r="68">
      <c r="A68" s="20" t="s">
        <v>138</v>
      </c>
      <c r="B68" s="21" t="s">
        <v>139</v>
      </c>
      <c r="C68" s="22"/>
      <c r="D68" s="25"/>
      <c r="E68" s="22"/>
      <c r="F68" s="25"/>
      <c r="G68" s="22">
        <v>2</v>
      </c>
      <c r="H68" s="22"/>
      <c r="I68" s="25"/>
      <c r="J68" s="25"/>
      <c r="K68" s="25"/>
      <c r="L68" s="22">
        <v>4</v>
      </c>
      <c r="M68" s="22"/>
      <c r="N68" s="25">
        <v>330</v>
      </c>
      <c r="O68" s="25"/>
      <c r="P68" s="22">
        <v>25</v>
      </c>
      <c r="Q68" s="22"/>
      <c r="R68" s="25"/>
      <c r="S68" s="25"/>
      <c r="T68" s="25"/>
      <c r="U68" s="25"/>
      <c r="V68" s="25"/>
      <c r="W68" s="22">
        <v>4</v>
      </c>
      <c r="X68" s="25"/>
    </row>
    <row r="69" s="27" customFormat="1" ht="14.25">
      <c r="A69" s="17">
        <v>8</v>
      </c>
      <c r="B69" s="18" t="s">
        <v>140</v>
      </c>
      <c r="C69" s="19">
        <f>C70+C71+C72+C73+C74+C75</f>
        <v>8</v>
      </c>
      <c r="D69" s="19">
        <f>SUM(D70:D75)</f>
        <v>0</v>
      </c>
      <c r="E69" s="19">
        <f>SUM(E70:E75)</f>
        <v>0</v>
      </c>
      <c r="F69" s="19">
        <f>SUM(F70:F75)</f>
        <v>0</v>
      </c>
      <c r="G69" s="19">
        <f>SUM(G70:G75)</f>
        <v>415</v>
      </c>
      <c r="H69" s="19">
        <f>SUM(H70:H75)</f>
        <v>115</v>
      </c>
      <c r="I69" s="19">
        <f>SUM(I70:I75)</f>
        <v>0</v>
      </c>
      <c r="J69" s="19">
        <f>SUM(J70:J75)</f>
        <v>142</v>
      </c>
      <c r="K69" s="19">
        <f>SUM(K70:K75)</f>
        <v>0</v>
      </c>
      <c r="L69" s="19">
        <f>SUM(L70:L75)</f>
        <v>0</v>
      </c>
      <c r="M69" s="19">
        <f>SUM(M70:M75)</f>
        <v>0</v>
      </c>
      <c r="N69" s="19">
        <f>SUM(N70:N75)</f>
        <v>597</v>
      </c>
      <c r="O69" s="19">
        <f>SUM(O70:O75)</f>
        <v>0</v>
      </c>
      <c r="P69" s="19">
        <f>SUM(P70:P75)</f>
        <v>92</v>
      </c>
      <c r="Q69" s="19">
        <f>SUM(Q70:Q75)</f>
        <v>0</v>
      </c>
      <c r="R69" s="19">
        <f>SUM(R70:R75)</f>
        <v>0</v>
      </c>
      <c r="S69" s="19">
        <f>SUM(S70:S75)</f>
        <v>0</v>
      </c>
      <c r="T69" s="19">
        <f>SUM(T70:T75)</f>
        <v>0</v>
      </c>
      <c r="U69" s="19">
        <f>SUM(U70:U75)</f>
        <v>0</v>
      </c>
      <c r="V69" s="19">
        <f>SUM(V70:V75)</f>
        <v>0</v>
      </c>
      <c r="W69" s="19">
        <f>SUM(W70:W75)</f>
        <v>0</v>
      </c>
      <c r="X69" s="19">
        <f>SUM(X70:X75)</f>
        <v>0</v>
      </c>
    </row>
    <row r="70">
      <c r="A70" s="20" t="s">
        <v>141</v>
      </c>
      <c r="B70" s="21" t="s">
        <v>40</v>
      </c>
      <c r="C70" s="22"/>
      <c r="D70" s="25"/>
      <c r="E70" s="22"/>
      <c r="F70" s="25"/>
      <c r="G70" s="22">
        <v>15</v>
      </c>
      <c r="H70" s="22"/>
      <c r="I70" s="25"/>
      <c r="J70" s="25"/>
      <c r="K70" s="25"/>
      <c r="L70" s="22"/>
      <c r="M70" s="22"/>
      <c r="N70" s="25">
        <v>7</v>
      </c>
      <c r="O70" s="25"/>
      <c r="P70" s="22"/>
      <c r="Q70" s="22"/>
      <c r="R70" s="25"/>
      <c r="S70" s="25"/>
      <c r="T70" s="25"/>
      <c r="U70" s="25"/>
      <c r="V70" s="25"/>
      <c r="W70" s="22"/>
      <c r="X70" s="25"/>
    </row>
    <row r="71">
      <c r="A71" s="20" t="s">
        <v>142</v>
      </c>
      <c r="B71" s="21" t="s">
        <v>143</v>
      </c>
      <c r="C71" s="22"/>
      <c r="D71" s="25"/>
      <c r="E71" s="22"/>
      <c r="F71" s="25"/>
      <c r="G71" s="22">
        <v>96</v>
      </c>
      <c r="H71" s="22">
        <v>60</v>
      </c>
      <c r="I71" s="25"/>
      <c r="J71" s="25">
        <v>96</v>
      </c>
      <c r="K71" s="25"/>
      <c r="L71" s="22"/>
      <c r="M71" s="22"/>
      <c r="N71" s="25">
        <v>103</v>
      </c>
      <c r="O71" s="25"/>
      <c r="P71" s="22">
        <v>30</v>
      </c>
      <c r="Q71" s="22"/>
      <c r="R71" s="25"/>
      <c r="S71" s="25"/>
      <c r="T71" s="25"/>
      <c r="U71" s="25"/>
      <c r="V71" s="25"/>
      <c r="W71" s="22"/>
      <c r="X71" s="25"/>
    </row>
    <row r="72">
      <c r="A72" s="20" t="s">
        <v>144</v>
      </c>
      <c r="B72" s="21" t="s">
        <v>145</v>
      </c>
      <c r="C72" s="22"/>
      <c r="D72" s="25"/>
      <c r="E72" s="22"/>
      <c r="F72" s="25"/>
      <c r="G72" s="22">
        <v>54</v>
      </c>
      <c r="H72" s="22">
        <v>11</v>
      </c>
      <c r="I72" s="25"/>
      <c r="J72" s="25">
        <v>40</v>
      </c>
      <c r="K72" s="25"/>
      <c r="L72" s="22"/>
      <c r="M72" s="22"/>
      <c r="N72" s="25">
        <v>84</v>
      </c>
      <c r="O72" s="25"/>
      <c r="P72" s="22">
        <v>12</v>
      </c>
      <c r="Q72" s="22"/>
      <c r="R72" s="25"/>
      <c r="S72" s="25"/>
      <c r="T72" s="25"/>
      <c r="U72" s="25"/>
      <c r="V72" s="25"/>
      <c r="W72" s="22"/>
      <c r="X72" s="25"/>
    </row>
    <row r="73">
      <c r="A73" s="20" t="s">
        <v>146</v>
      </c>
      <c r="B73" s="21" t="s">
        <v>147</v>
      </c>
      <c r="C73" s="22"/>
      <c r="D73" s="25"/>
      <c r="E73" s="22"/>
      <c r="F73" s="25"/>
      <c r="G73" s="22">
        <v>27</v>
      </c>
      <c r="H73" s="22">
        <v>1</v>
      </c>
      <c r="I73" s="25"/>
      <c r="J73" s="34"/>
      <c r="K73" s="25"/>
      <c r="L73" s="22"/>
      <c r="M73" s="22"/>
      <c r="N73" s="34">
        <v>218</v>
      </c>
      <c r="O73" s="25"/>
      <c r="P73" s="22">
        <v>12</v>
      </c>
      <c r="Q73" s="22"/>
      <c r="R73" s="25"/>
      <c r="S73" s="25"/>
      <c r="T73" s="25"/>
      <c r="U73" s="25"/>
      <c r="V73" s="25"/>
      <c r="W73" s="22"/>
      <c r="X73" s="25"/>
    </row>
    <row r="74">
      <c r="A74" s="20" t="s">
        <v>148</v>
      </c>
      <c r="B74" s="21" t="s">
        <v>149</v>
      </c>
      <c r="C74" s="22"/>
      <c r="D74" s="25"/>
      <c r="E74" s="22"/>
      <c r="F74" s="25"/>
      <c r="G74" s="22">
        <v>185</v>
      </c>
      <c r="H74" s="22">
        <v>35</v>
      </c>
      <c r="I74" s="25"/>
      <c r="J74" s="37"/>
      <c r="K74" s="25"/>
      <c r="L74" s="22"/>
      <c r="M74" s="22"/>
      <c r="N74" s="37"/>
      <c r="O74" s="25"/>
      <c r="P74" s="22">
        <v>36</v>
      </c>
      <c r="Q74" s="22"/>
      <c r="R74" s="25"/>
      <c r="S74" s="25"/>
      <c r="T74" s="25"/>
      <c r="U74" s="25"/>
      <c r="V74" s="25"/>
      <c r="W74" s="22"/>
      <c r="X74" s="25"/>
    </row>
    <row r="75">
      <c r="A75" s="20" t="s">
        <v>150</v>
      </c>
      <c r="B75" s="21" t="s">
        <v>151</v>
      </c>
      <c r="C75" s="22">
        <v>8</v>
      </c>
      <c r="D75" s="25"/>
      <c r="E75" s="22"/>
      <c r="F75" s="25"/>
      <c r="G75" s="22">
        <v>38</v>
      </c>
      <c r="H75" s="22">
        <v>8</v>
      </c>
      <c r="I75" s="25"/>
      <c r="J75" s="25">
        <v>6</v>
      </c>
      <c r="K75" s="25"/>
      <c r="L75" s="22"/>
      <c r="M75" s="22"/>
      <c r="N75" s="25">
        <v>185</v>
      </c>
      <c r="O75" s="25"/>
      <c r="P75" s="22">
        <v>2</v>
      </c>
      <c r="Q75" s="22"/>
      <c r="R75" s="25"/>
      <c r="S75" s="25"/>
      <c r="T75" s="25"/>
      <c r="U75" s="25"/>
      <c r="V75" s="25"/>
      <c r="W75" s="22"/>
      <c r="X75" s="25"/>
    </row>
    <row r="76" s="27" customFormat="1" ht="14.25">
      <c r="A76" s="17">
        <v>9</v>
      </c>
      <c r="B76" s="18" t="s">
        <v>152</v>
      </c>
      <c r="C76" s="19">
        <f>C77+C78+C79+C80+C84+C85+C86+C87</f>
        <v>91</v>
      </c>
      <c r="D76" s="19">
        <f>SUM(D77:D87)</f>
        <v>0</v>
      </c>
      <c r="E76" s="19">
        <f>SUM(E77:E87)</f>
        <v>10</v>
      </c>
      <c r="F76" s="19">
        <f>SUM(F77:F87)</f>
        <v>0</v>
      </c>
      <c r="G76" s="19">
        <f>SUM(G77:G87)</f>
        <v>289</v>
      </c>
      <c r="H76" s="19">
        <f>SUM(H77:H87)</f>
        <v>59</v>
      </c>
      <c r="I76" s="19">
        <f>SUM(I77:I87)</f>
        <v>0</v>
      </c>
      <c r="J76" s="19">
        <f>SUM(J77:J87)</f>
        <v>299</v>
      </c>
      <c r="K76" s="19">
        <f>SUM(K77:K87)</f>
        <v>0</v>
      </c>
      <c r="L76" s="19">
        <f>SUM(L77:L87)</f>
        <v>34</v>
      </c>
      <c r="M76" s="19">
        <f>SUM(M77:M87)</f>
        <v>0</v>
      </c>
      <c r="N76" s="19">
        <f>SUM(N77:N87)</f>
        <v>1030</v>
      </c>
      <c r="O76" s="19">
        <f>SUM(O77:O87)</f>
        <v>0</v>
      </c>
      <c r="P76" s="19">
        <f>SUM(P77:P87)</f>
        <v>187</v>
      </c>
      <c r="Q76" s="19">
        <f>SUM(Q77:Q87)</f>
        <v>82</v>
      </c>
      <c r="R76" s="19">
        <f>SUM(R77:R87)</f>
        <v>0</v>
      </c>
      <c r="S76" s="19">
        <f>SUM(S77:S87)</f>
        <v>0</v>
      </c>
      <c r="T76" s="19">
        <f>SUM(T77:T87)</f>
        <v>0</v>
      </c>
      <c r="U76" s="19">
        <f>SUM(U77:U87)</f>
        <v>0</v>
      </c>
      <c r="V76" s="19">
        <f>SUM(V77:V87)</f>
        <v>0</v>
      </c>
      <c r="W76" s="19">
        <f>SUM(W77:W87)</f>
        <v>61</v>
      </c>
      <c r="X76" s="19">
        <f>SUM(X77:X87)</f>
        <v>0</v>
      </c>
    </row>
    <row r="77" ht="25.5">
      <c r="A77" s="20" t="s">
        <v>153</v>
      </c>
      <c r="B77" s="21" t="s">
        <v>47</v>
      </c>
      <c r="C77" s="22">
        <v>2</v>
      </c>
      <c r="D77" s="25"/>
      <c r="E77" s="22"/>
      <c r="F77" s="25"/>
      <c r="G77" s="22">
        <v>29</v>
      </c>
      <c r="H77" s="22">
        <v>2</v>
      </c>
      <c r="I77" s="25"/>
      <c r="J77" s="25">
        <v>6</v>
      </c>
      <c r="K77" s="25"/>
      <c r="L77" s="22"/>
      <c r="M77" s="22"/>
      <c r="N77" s="25">
        <v>67</v>
      </c>
      <c r="O77" s="25"/>
      <c r="P77" s="22">
        <v>28</v>
      </c>
      <c r="Q77" s="22">
        <v>16</v>
      </c>
      <c r="R77" s="25"/>
      <c r="S77" s="25"/>
      <c r="T77" s="25"/>
      <c r="U77" s="25"/>
      <c r="V77" s="25"/>
      <c r="W77" s="22">
        <v>7</v>
      </c>
      <c r="X77" s="25"/>
    </row>
    <row r="78">
      <c r="A78" s="20" t="s">
        <v>154</v>
      </c>
      <c r="B78" s="21" t="s">
        <v>155</v>
      </c>
      <c r="C78" s="22">
        <v>5</v>
      </c>
      <c r="D78" s="25"/>
      <c r="E78" s="22"/>
      <c r="F78" s="25"/>
      <c r="G78" s="22">
        <v>33</v>
      </c>
      <c r="H78" s="22"/>
      <c r="I78" s="25"/>
      <c r="J78" s="25"/>
      <c r="K78" s="25"/>
      <c r="L78" s="22"/>
      <c r="M78" s="22"/>
      <c r="N78" s="25">
        <v>71</v>
      </c>
      <c r="O78" s="25"/>
      <c r="P78" s="22"/>
      <c r="Q78" s="22"/>
      <c r="R78" s="25"/>
      <c r="S78" s="25"/>
      <c r="T78" s="25"/>
      <c r="U78" s="25"/>
      <c r="V78" s="25"/>
      <c r="W78" s="22">
        <v>4</v>
      </c>
      <c r="X78" s="25"/>
    </row>
    <row r="79">
      <c r="A79" s="20" t="s">
        <v>156</v>
      </c>
      <c r="B79" s="21" t="s">
        <v>88</v>
      </c>
      <c r="C79" s="22"/>
      <c r="D79" s="25"/>
      <c r="E79" s="22"/>
      <c r="F79" s="25"/>
      <c r="G79" s="22">
        <v>3</v>
      </c>
      <c r="H79" s="22"/>
      <c r="I79" s="25"/>
      <c r="J79" s="25"/>
      <c r="K79" s="25"/>
      <c r="L79" s="22"/>
      <c r="M79" s="22"/>
      <c r="N79" s="25"/>
      <c r="O79" s="25"/>
      <c r="P79" s="22"/>
      <c r="Q79" s="22"/>
      <c r="R79" s="25"/>
      <c r="S79" s="25"/>
      <c r="T79" s="25"/>
      <c r="U79" s="25"/>
      <c r="V79" s="25"/>
      <c r="W79" s="22">
        <v>1</v>
      </c>
      <c r="X79" s="25"/>
    </row>
    <row r="80">
      <c r="A80" s="20" t="s">
        <v>157</v>
      </c>
      <c r="B80" s="21" t="s">
        <v>158</v>
      </c>
      <c r="C80" s="29">
        <v>18</v>
      </c>
      <c r="D80" s="25"/>
      <c r="E80" s="22"/>
      <c r="F80" s="25"/>
      <c r="G80" s="22">
        <v>24</v>
      </c>
      <c r="H80" s="22">
        <v>3</v>
      </c>
      <c r="I80" s="25"/>
      <c r="J80" s="34">
        <v>260</v>
      </c>
      <c r="K80" s="25"/>
      <c r="L80" s="22"/>
      <c r="M80" s="22"/>
      <c r="N80" s="34">
        <v>329</v>
      </c>
      <c r="O80" s="25"/>
      <c r="P80" s="22">
        <v>9</v>
      </c>
      <c r="Q80" s="22"/>
      <c r="R80" s="25"/>
      <c r="S80" s="25"/>
      <c r="T80" s="25"/>
      <c r="U80" s="25"/>
      <c r="V80" s="25"/>
      <c r="W80" s="22"/>
      <c r="X80" s="25"/>
    </row>
    <row r="81">
      <c r="A81" s="20" t="s">
        <v>159</v>
      </c>
      <c r="B81" s="21" t="s">
        <v>160</v>
      </c>
      <c r="C81" s="50"/>
      <c r="D81" s="25"/>
      <c r="E81" s="22"/>
      <c r="F81" s="25"/>
      <c r="G81" s="22">
        <v>34</v>
      </c>
      <c r="H81" s="22">
        <v>5</v>
      </c>
      <c r="I81" s="25"/>
      <c r="J81" s="51"/>
      <c r="K81" s="25"/>
      <c r="L81" s="22"/>
      <c r="M81" s="22"/>
      <c r="N81" s="51"/>
      <c r="O81" s="25"/>
      <c r="P81" s="22">
        <v>9</v>
      </c>
      <c r="Q81" s="22"/>
      <c r="R81" s="25"/>
      <c r="S81" s="25"/>
      <c r="T81" s="25"/>
      <c r="U81" s="25"/>
      <c r="V81" s="25"/>
      <c r="W81" s="22"/>
      <c r="X81" s="25"/>
    </row>
    <row r="82">
      <c r="A82" s="20" t="s">
        <v>161</v>
      </c>
      <c r="B82" s="21" t="s">
        <v>162</v>
      </c>
      <c r="C82" s="50"/>
      <c r="D82" s="25"/>
      <c r="E82" s="22"/>
      <c r="F82" s="25"/>
      <c r="G82" s="22">
        <v>27</v>
      </c>
      <c r="H82" s="22">
        <v>4</v>
      </c>
      <c r="I82" s="25"/>
      <c r="J82" s="51"/>
      <c r="K82" s="25"/>
      <c r="L82" s="22"/>
      <c r="M82" s="22"/>
      <c r="N82" s="51"/>
      <c r="O82" s="25"/>
      <c r="P82" s="22">
        <v>6</v>
      </c>
      <c r="Q82" s="22"/>
      <c r="R82" s="25"/>
      <c r="S82" s="25"/>
      <c r="T82" s="25"/>
      <c r="U82" s="25"/>
      <c r="V82" s="25"/>
      <c r="W82" s="22"/>
      <c r="X82" s="25"/>
    </row>
    <row r="83">
      <c r="A83" s="20" t="s">
        <v>163</v>
      </c>
      <c r="B83" s="21" t="s">
        <v>164</v>
      </c>
      <c r="C83" s="30"/>
      <c r="D83" s="25"/>
      <c r="E83" s="22"/>
      <c r="F83" s="25"/>
      <c r="G83" s="22">
        <v>43</v>
      </c>
      <c r="H83" s="22">
        <v>5</v>
      </c>
      <c r="I83" s="25"/>
      <c r="J83" s="37"/>
      <c r="K83" s="25"/>
      <c r="L83" s="22"/>
      <c r="M83" s="22"/>
      <c r="N83" s="37"/>
      <c r="O83" s="25"/>
      <c r="P83" s="22">
        <v>20</v>
      </c>
      <c r="Q83" s="22"/>
      <c r="R83" s="25"/>
      <c r="S83" s="25"/>
      <c r="T83" s="25"/>
      <c r="U83" s="25"/>
      <c r="V83" s="25"/>
      <c r="W83" s="22"/>
      <c r="X83" s="25"/>
    </row>
    <row r="84">
      <c r="A84" s="20" t="s">
        <v>165</v>
      </c>
      <c r="B84" s="21" t="s">
        <v>166</v>
      </c>
      <c r="C84" s="22"/>
      <c r="D84" s="25"/>
      <c r="E84" s="22"/>
      <c r="F84" s="25"/>
      <c r="G84" s="22">
        <v>31</v>
      </c>
      <c r="H84" s="22">
        <v>20</v>
      </c>
      <c r="I84" s="25"/>
      <c r="J84" s="25">
        <v>6</v>
      </c>
      <c r="K84" s="25"/>
      <c r="L84" s="22"/>
      <c r="M84" s="22"/>
      <c r="N84" s="25">
        <v>199</v>
      </c>
      <c r="O84" s="25"/>
      <c r="P84" s="22">
        <v>19</v>
      </c>
      <c r="Q84" s="22"/>
      <c r="R84" s="25"/>
      <c r="S84" s="25"/>
      <c r="T84" s="25"/>
      <c r="U84" s="25"/>
      <c r="V84" s="25"/>
      <c r="W84" s="22">
        <v>49</v>
      </c>
      <c r="X84" s="25"/>
    </row>
    <row r="85">
      <c r="A85" s="20" t="s">
        <v>167</v>
      </c>
      <c r="B85" s="21" t="s">
        <v>168</v>
      </c>
      <c r="C85" s="22">
        <v>49</v>
      </c>
      <c r="D85" s="25"/>
      <c r="E85" s="22">
        <v>10</v>
      </c>
      <c r="F85" s="25"/>
      <c r="G85" s="22">
        <v>30</v>
      </c>
      <c r="H85" s="22">
        <v>4</v>
      </c>
      <c r="I85" s="25"/>
      <c r="J85" s="25">
        <v>27</v>
      </c>
      <c r="K85" s="25"/>
      <c r="L85" s="22">
        <v>34</v>
      </c>
      <c r="M85" s="22"/>
      <c r="N85" s="25">
        <v>100</v>
      </c>
      <c r="O85" s="25"/>
      <c r="P85" s="22">
        <v>38</v>
      </c>
      <c r="Q85" s="22">
        <v>20</v>
      </c>
      <c r="R85" s="25"/>
      <c r="S85" s="25"/>
      <c r="T85" s="25"/>
      <c r="U85" s="25"/>
      <c r="V85" s="25"/>
      <c r="W85" s="22"/>
      <c r="X85" s="25"/>
    </row>
    <row r="86">
      <c r="A86" s="20" t="s">
        <v>169</v>
      </c>
      <c r="B86" s="21" t="s">
        <v>170</v>
      </c>
      <c r="C86" s="22">
        <v>17</v>
      </c>
      <c r="D86" s="25"/>
      <c r="E86" s="22"/>
      <c r="F86" s="25"/>
      <c r="G86" s="22">
        <v>22</v>
      </c>
      <c r="H86" s="22">
        <v>16</v>
      </c>
      <c r="I86" s="25"/>
      <c r="J86" s="25"/>
      <c r="K86" s="25"/>
      <c r="L86" s="22"/>
      <c r="M86" s="22"/>
      <c r="N86" s="25">
        <v>144</v>
      </c>
      <c r="O86" s="25"/>
      <c r="P86" s="22">
        <v>58</v>
      </c>
      <c r="Q86" s="22">
        <v>46</v>
      </c>
      <c r="R86" s="25"/>
      <c r="S86" s="25"/>
      <c r="T86" s="25"/>
      <c r="U86" s="25"/>
      <c r="V86" s="25"/>
      <c r="W86" s="22"/>
      <c r="X86" s="25"/>
    </row>
    <row r="87">
      <c r="A87" s="20" t="s">
        <v>171</v>
      </c>
      <c r="B87" s="21" t="s">
        <v>172</v>
      </c>
      <c r="C87" s="22"/>
      <c r="D87" s="25"/>
      <c r="E87" s="22"/>
      <c r="F87" s="25"/>
      <c r="G87" s="22">
        <v>13</v>
      </c>
      <c r="H87" s="22"/>
      <c r="I87" s="25"/>
      <c r="J87" s="25"/>
      <c r="K87" s="25"/>
      <c r="L87" s="22"/>
      <c r="M87" s="22"/>
      <c r="N87" s="25">
        <v>120</v>
      </c>
      <c r="O87" s="25"/>
      <c r="P87" s="22"/>
      <c r="Q87" s="22"/>
      <c r="R87" s="25"/>
      <c r="S87" s="25"/>
      <c r="T87" s="25"/>
      <c r="U87" s="25"/>
      <c r="V87" s="25"/>
      <c r="W87" s="22"/>
      <c r="X87" s="25"/>
    </row>
    <row r="88" s="27" customFormat="1" ht="14.25">
      <c r="A88" s="17">
        <v>10</v>
      </c>
      <c r="B88" s="18" t="s">
        <v>173</v>
      </c>
      <c r="C88" s="19">
        <f>C89+C94+C95+C96+C97+C98+C100+C101+C102+C103+C104</f>
        <v>231</v>
      </c>
      <c r="D88" s="19">
        <f>SUM(D89:D104)</f>
        <v>0</v>
      </c>
      <c r="E88" s="19">
        <f>SUM(E89:E104)</f>
        <v>0</v>
      </c>
      <c r="F88" s="19">
        <f>SUM(F89:F104)</f>
        <v>0</v>
      </c>
      <c r="G88" s="19">
        <f>SUM(G89:G104)</f>
        <v>353</v>
      </c>
      <c r="H88" s="19">
        <f>SUM(H89:H104)</f>
        <v>22</v>
      </c>
      <c r="I88" s="19">
        <f>SUM(I89:I104)</f>
        <v>0</v>
      </c>
      <c r="J88" s="19">
        <f>SUM(J89:J104)</f>
        <v>8</v>
      </c>
      <c r="K88" s="19">
        <f>SUM(K89:K104)</f>
        <v>0</v>
      </c>
      <c r="L88" s="19">
        <f>SUM(L89:L104)</f>
        <v>10</v>
      </c>
      <c r="M88" s="19">
        <f>SUM(M89:M104)</f>
        <v>6</v>
      </c>
      <c r="N88" s="19">
        <f>SUM(N89:N104)</f>
        <v>986</v>
      </c>
      <c r="O88" s="19">
        <f>SUM(O89:O104)</f>
        <v>0</v>
      </c>
      <c r="P88" s="19">
        <f>SUM(P89:P104)</f>
        <v>152</v>
      </c>
      <c r="Q88" s="19">
        <f>SUM(Q89:Q104)</f>
        <v>499</v>
      </c>
      <c r="R88" s="19">
        <f>SUM(R89:R104)</f>
        <v>0</v>
      </c>
      <c r="S88" s="19">
        <f>SUM(S89:S104)</f>
        <v>0</v>
      </c>
      <c r="T88" s="19">
        <f>SUM(T89:T104)</f>
        <v>0</v>
      </c>
      <c r="U88" s="19">
        <f>SUM(U89:U104)</f>
        <v>0</v>
      </c>
      <c r="V88" s="19">
        <f>SUM(V89:V104)</f>
        <v>0</v>
      </c>
      <c r="W88" s="19">
        <f>SUM(W89:W104)</f>
        <v>62</v>
      </c>
      <c r="X88" s="19">
        <f>SUM(X89:X104)</f>
        <v>0</v>
      </c>
    </row>
    <row r="89" ht="25.5">
      <c r="A89" s="20" t="s">
        <v>174</v>
      </c>
      <c r="B89" s="21" t="s">
        <v>103</v>
      </c>
      <c r="C89" s="29">
        <v>60</v>
      </c>
      <c r="D89" s="25"/>
      <c r="E89" s="22"/>
      <c r="F89" s="25"/>
      <c r="G89" s="22">
        <v>8</v>
      </c>
      <c r="H89" s="22"/>
      <c r="I89" s="25"/>
      <c r="J89" s="34">
        <v>6</v>
      </c>
      <c r="K89" s="25"/>
      <c r="L89" s="22"/>
      <c r="M89" s="22"/>
      <c r="N89" s="34">
        <v>191</v>
      </c>
      <c r="O89" s="25"/>
      <c r="P89" s="22">
        <v>1</v>
      </c>
      <c r="Q89" s="22">
        <v>5</v>
      </c>
      <c r="R89" s="25"/>
      <c r="S89" s="25"/>
      <c r="T89" s="25"/>
      <c r="U89" s="25"/>
      <c r="V89" s="25"/>
      <c r="W89" s="22"/>
      <c r="X89" s="25"/>
    </row>
    <row r="90" ht="25.5">
      <c r="A90" s="20" t="s">
        <v>175</v>
      </c>
      <c r="B90" s="21" t="s">
        <v>176</v>
      </c>
      <c r="C90" s="50"/>
      <c r="D90" s="25"/>
      <c r="E90" s="22"/>
      <c r="F90" s="25"/>
      <c r="G90" s="22">
        <v>7</v>
      </c>
      <c r="H90" s="22"/>
      <c r="I90" s="25"/>
      <c r="J90" s="51"/>
      <c r="K90" s="25"/>
      <c r="L90" s="22"/>
      <c r="M90" s="22"/>
      <c r="N90" s="51"/>
      <c r="O90" s="25"/>
      <c r="P90" s="22">
        <v>3</v>
      </c>
      <c r="Q90" s="22">
        <v>6</v>
      </c>
      <c r="R90" s="25"/>
      <c r="S90" s="25"/>
      <c r="T90" s="25"/>
      <c r="U90" s="25"/>
      <c r="V90" s="25"/>
      <c r="W90" s="22"/>
      <c r="X90" s="25"/>
    </row>
    <row r="91" ht="25.5">
      <c r="A91" s="20" t="s">
        <v>177</v>
      </c>
      <c r="B91" s="21" t="s">
        <v>178</v>
      </c>
      <c r="C91" s="50"/>
      <c r="D91" s="25"/>
      <c r="E91" s="22"/>
      <c r="F91" s="25"/>
      <c r="G91" s="22">
        <v>34</v>
      </c>
      <c r="H91" s="22">
        <v>9</v>
      </c>
      <c r="I91" s="25"/>
      <c r="J91" s="51"/>
      <c r="K91" s="25"/>
      <c r="L91" s="22"/>
      <c r="M91" s="22"/>
      <c r="N91" s="51"/>
      <c r="O91" s="25"/>
      <c r="P91" s="22">
        <v>15</v>
      </c>
      <c r="Q91" s="22">
        <v>43</v>
      </c>
      <c r="R91" s="25"/>
      <c r="S91" s="25"/>
      <c r="T91" s="25"/>
      <c r="U91" s="25"/>
      <c r="V91" s="25"/>
      <c r="W91" s="22"/>
      <c r="X91" s="25"/>
    </row>
    <row r="92" ht="25.5">
      <c r="A92" s="20" t="s">
        <v>179</v>
      </c>
      <c r="B92" s="21" t="s">
        <v>47</v>
      </c>
      <c r="C92" s="50"/>
      <c r="D92" s="25"/>
      <c r="E92" s="22"/>
      <c r="F92" s="25"/>
      <c r="G92" s="22">
        <v>52</v>
      </c>
      <c r="H92" s="22">
        <v>4</v>
      </c>
      <c r="I92" s="25"/>
      <c r="J92" s="51"/>
      <c r="K92" s="25"/>
      <c r="L92" s="22"/>
      <c r="M92" s="22"/>
      <c r="N92" s="51"/>
      <c r="O92" s="25"/>
      <c r="P92" s="22">
        <v>10</v>
      </c>
      <c r="Q92" s="22">
        <v>36</v>
      </c>
      <c r="R92" s="25"/>
      <c r="S92" s="25"/>
      <c r="T92" s="25"/>
      <c r="U92" s="25"/>
      <c r="V92" s="25"/>
      <c r="W92" s="22"/>
      <c r="X92" s="25"/>
    </row>
    <row r="93">
      <c r="A93" s="20" t="s">
        <v>180</v>
      </c>
      <c r="B93" s="21" t="s">
        <v>181</v>
      </c>
      <c r="C93" s="30"/>
      <c r="D93" s="25"/>
      <c r="E93" s="22"/>
      <c r="F93" s="25"/>
      <c r="G93" s="22">
        <v>8</v>
      </c>
      <c r="H93" s="22"/>
      <c r="I93" s="25"/>
      <c r="J93" s="37"/>
      <c r="K93" s="25"/>
      <c r="L93" s="22"/>
      <c r="M93" s="22"/>
      <c r="N93" s="37"/>
      <c r="O93" s="25"/>
      <c r="P93" s="22">
        <v>1</v>
      </c>
      <c r="Q93" s="22">
        <v>2</v>
      </c>
      <c r="R93" s="25"/>
      <c r="S93" s="25"/>
      <c r="T93" s="25"/>
      <c r="U93" s="25"/>
      <c r="V93" s="25"/>
      <c r="W93" s="22"/>
      <c r="X93" s="25"/>
    </row>
    <row r="94">
      <c r="A94" s="20" t="s">
        <v>182</v>
      </c>
      <c r="B94" s="21" t="s">
        <v>183</v>
      </c>
      <c r="C94" s="22">
        <v>31</v>
      </c>
      <c r="D94" s="25"/>
      <c r="E94" s="22"/>
      <c r="F94" s="25"/>
      <c r="G94" s="22">
        <v>18</v>
      </c>
      <c r="H94" s="22"/>
      <c r="I94" s="25"/>
      <c r="J94" s="25"/>
      <c r="K94" s="25"/>
      <c r="L94" s="22">
        <v>1</v>
      </c>
      <c r="M94" s="22">
        <v>3</v>
      </c>
      <c r="N94" s="25">
        <v>128</v>
      </c>
      <c r="O94" s="25"/>
      <c r="P94" s="22"/>
      <c r="Q94" s="22">
        <v>72</v>
      </c>
      <c r="R94" s="25"/>
      <c r="S94" s="25"/>
      <c r="T94" s="25"/>
      <c r="U94" s="25"/>
      <c r="V94" s="25"/>
      <c r="W94" s="22"/>
      <c r="X94" s="25"/>
    </row>
    <row r="95">
      <c r="A95" s="20" t="s">
        <v>184</v>
      </c>
      <c r="B95" s="21" t="s">
        <v>185</v>
      </c>
      <c r="C95" s="22"/>
      <c r="D95" s="25"/>
      <c r="E95" s="22"/>
      <c r="F95" s="25"/>
      <c r="G95" s="22">
        <v>6</v>
      </c>
      <c r="H95" s="22"/>
      <c r="I95" s="25"/>
      <c r="J95" s="25">
        <v>2</v>
      </c>
      <c r="K95" s="25"/>
      <c r="L95" s="22"/>
      <c r="M95" s="22"/>
      <c r="N95" s="25">
        <v>19</v>
      </c>
      <c r="O95" s="25"/>
      <c r="P95" s="22"/>
      <c r="Q95" s="22"/>
      <c r="R95" s="25"/>
      <c r="S95" s="25"/>
      <c r="T95" s="25"/>
      <c r="U95" s="25"/>
      <c r="V95" s="25"/>
      <c r="W95" s="22"/>
      <c r="X95" s="25"/>
    </row>
    <row r="96">
      <c r="A96" s="20" t="s">
        <v>186</v>
      </c>
      <c r="B96" s="21" t="s">
        <v>187</v>
      </c>
      <c r="C96" s="22"/>
      <c r="D96" s="25"/>
      <c r="E96" s="22"/>
      <c r="F96" s="25"/>
      <c r="G96" s="22">
        <v>13</v>
      </c>
      <c r="H96" s="22"/>
      <c r="I96" s="25"/>
      <c r="J96" s="25"/>
      <c r="K96" s="25"/>
      <c r="L96" s="22"/>
      <c r="M96" s="22"/>
      <c r="N96" s="25">
        <v>77</v>
      </c>
      <c r="O96" s="25"/>
      <c r="P96" s="22">
        <v>5</v>
      </c>
      <c r="Q96" s="22">
        <v>2</v>
      </c>
      <c r="R96" s="25"/>
      <c r="S96" s="25"/>
      <c r="T96" s="25"/>
      <c r="U96" s="25"/>
      <c r="V96" s="25"/>
      <c r="W96" s="22"/>
      <c r="X96" s="25"/>
    </row>
    <row r="97" ht="25.5">
      <c r="A97" s="20" t="s">
        <v>188</v>
      </c>
      <c r="B97" s="21" t="s">
        <v>189</v>
      </c>
      <c r="C97" s="22">
        <v>15</v>
      </c>
      <c r="D97" s="25"/>
      <c r="E97" s="22"/>
      <c r="F97" s="25"/>
      <c r="G97" s="22">
        <v>5</v>
      </c>
      <c r="H97" s="22"/>
      <c r="I97" s="25"/>
      <c r="J97" s="25"/>
      <c r="K97" s="25"/>
      <c r="L97" s="22"/>
      <c r="M97" s="22"/>
      <c r="N97" s="25">
        <v>22</v>
      </c>
      <c r="O97" s="25"/>
      <c r="P97" s="22"/>
      <c r="Q97" s="22">
        <v>40</v>
      </c>
      <c r="R97" s="25"/>
      <c r="S97" s="25"/>
      <c r="T97" s="25"/>
      <c r="U97" s="25"/>
      <c r="V97" s="25"/>
      <c r="W97" s="22">
        <v>12</v>
      </c>
      <c r="X97" s="25"/>
    </row>
    <row r="98">
      <c r="A98" s="20" t="s">
        <v>190</v>
      </c>
      <c r="B98" s="21" t="s">
        <v>191</v>
      </c>
      <c r="C98" s="29">
        <v>45</v>
      </c>
      <c r="D98" s="25"/>
      <c r="E98" s="22"/>
      <c r="F98" s="25"/>
      <c r="G98" s="22">
        <v>23</v>
      </c>
      <c r="H98" s="22"/>
      <c r="I98" s="25"/>
      <c r="J98" s="25"/>
      <c r="K98" s="25"/>
      <c r="L98" s="22">
        <v>1</v>
      </c>
      <c r="M98" s="22"/>
      <c r="N98" s="34">
        <v>289</v>
      </c>
      <c r="O98" s="25"/>
      <c r="P98" s="22">
        <v>19</v>
      </c>
      <c r="Q98" s="22">
        <v>37</v>
      </c>
      <c r="R98" s="25"/>
      <c r="S98" s="25"/>
      <c r="T98" s="25"/>
      <c r="U98" s="25"/>
      <c r="V98" s="25"/>
      <c r="W98" s="22"/>
      <c r="X98" s="25"/>
    </row>
    <row r="99" ht="25.5">
      <c r="A99" s="20" t="s">
        <v>192</v>
      </c>
      <c r="B99" s="21" t="s">
        <v>193</v>
      </c>
      <c r="C99" s="30"/>
      <c r="D99" s="25"/>
      <c r="E99" s="22"/>
      <c r="F99" s="25"/>
      <c r="G99" s="22">
        <v>92</v>
      </c>
      <c r="H99" s="22">
        <v>9</v>
      </c>
      <c r="I99" s="25"/>
      <c r="J99" s="25"/>
      <c r="K99" s="25"/>
      <c r="L99" s="22">
        <v>5</v>
      </c>
      <c r="M99" s="22"/>
      <c r="N99" s="37"/>
      <c r="O99" s="25"/>
      <c r="P99" s="22">
        <v>61</v>
      </c>
      <c r="Q99" s="22">
        <v>117</v>
      </c>
      <c r="R99" s="25"/>
      <c r="S99" s="25"/>
      <c r="T99" s="25"/>
      <c r="U99" s="25"/>
      <c r="V99" s="25"/>
      <c r="W99" s="22">
        <v>15</v>
      </c>
      <c r="X99" s="25"/>
    </row>
    <row r="100" ht="25.5">
      <c r="A100" s="20" t="s">
        <v>194</v>
      </c>
      <c r="B100" s="21" t="s">
        <v>195</v>
      </c>
      <c r="C100" s="22">
        <v>14</v>
      </c>
      <c r="D100" s="25"/>
      <c r="E100" s="22"/>
      <c r="F100" s="25"/>
      <c r="G100" s="22">
        <v>8</v>
      </c>
      <c r="H100" s="22"/>
      <c r="I100" s="25"/>
      <c r="J100" s="25"/>
      <c r="K100" s="25"/>
      <c r="L100" s="22"/>
      <c r="M100" s="22"/>
      <c r="N100" s="25"/>
      <c r="O100" s="25"/>
      <c r="P100" s="22"/>
      <c r="Q100" s="22">
        <v>41</v>
      </c>
      <c r="R100" s="25"/>
      <c r="S100" s="25"/>
      <c r="T100" s="25"/>
      <c r="U100" s="25"/>
      <c r="V100" s="25"/>
      <c r="W100" s="22"/>
      <c r="X100" s="25"/>
    </row>
    <row r="101" ht="25.5">
      <c r="A101" s="20" t="s">
        <v>196</v>
      </c>
      <c r="B101" s="21" t="s">
        <v>197</v>
      </c>
      <c r="C101" s="22">
        <v>24</v>
      </c>
      <c r="D101" s="25"/>
      <c r="E101" s="22"/>
      <c r="F101" s="25"/>
      <c r="G101" s="22">
        <v>7</v>
      </c>
      <c r="H101" s="22"/>
      <c r="I101" s="25"/>
      <c r="J101" s="25"/>
      <c r="K101" s="25"/>
      <c r="L101" s="22"/>
      <c r="M101" s="22"/>
      <c r="N101" s="25">
        <v>21</v>
      </c>
      <c r="O101" s="25"/>
      <c r="P101" s="22"/>
      <c r="Q101" s="22">
        <v>42</v>
      </c>
      <c r="R101" s="25"/>
      <c r="S101" s="25"/>
      <c r="T101" s="25"/>
      <c r="U101" s="25"/>
      <c r="V101" s="25"/>
      <c r="W101" s="22">
        <v>6</v>
      </c>
      <c r="X101" s="25"/>
    </row>
    <row r="102" ht="14.25" customHeight="1">
      <c r="A102" s="20" t="s">
        <v>198</v>
      </c>
      <c r="B102" s="21" t="s">
        <v>199</v>
      </c>
      <c r="C102" s="22">
        <v>42</v>
      </c>
      <c r="D102" s="25"/>
      <c r="E102" s="22"/>
      <c r="F102" s="25"/>
      <c r="G102" s="22">
        <v>28</v>
      </c>
      <c r="H102" s="22"/>
      <c r="I102" s="25"/>
      <c r="J102" s="25"/>
      <c r="K102" s="25"/>
      <c r="L102" s="22"/>
      <c r="M102" s="22">
        <v>2</v>
      </c>
      <c r="N102" s="25">
        <v>69</v>
      </c>
      <c r="O102" s="25"/>
      <c r="P102" s="22">
        <v>6</v>
      </c>
      <c r="Q102" s="22">
        <v>30</v>
      </c>
      <c r="R102" s="25"/>
      <c r="S102" s="25"/>
      <c r="T102" s="25"/>
      <c r="U102" s="25"/>
      <c r="V102" s="25"/>
      <c r="W102" s="22"/>
      <c r="X102" s="25"/>
    </row>
    <row r="103">
      <c r="A103" s="20" t="s">
        <v>200</v>
      </c>
      <c r="B103" s="21" t="s">
        <v>201</v>
      </c>
      <c r="C103" s="22"/>
      <c r="D103" s="25"/>
      <c r="E103" s="22"/>
      <c r="F103" s="25"/>
      <c r="G103" s="22">
        <v>10</v>
      </c>
      <c r="H103" s="22"/>
      <c r="I103" s="25"/>
      <c r="J103" s="25"/>
      <c r="K103" s="25"/>
      <c r="L103" s="22"/>
      <c r="M103" s="22"/>
      <c r="N103" s="25">
        <v>93</v>
      </c>
      <c r="O103" s="25"/>
      <c r="P103" s="22">
        <v>12</v>
      </c>
      <c r="Q103" s="22"/>
      <c r="R103" s="25"/>
      <c r="S103" s="25"/>
      <c r="T103" s="25"/>
      <c r="U103" s="25"/>
      <c r="V103" s="25"/>
      <c r="W103" s="22">
        <v>4</v>
      </c>
      <c r="X103" s="25"/>
    </row>
    <row r="104">
      <c r="A104" s="20" t="s">
        <v>202</v>
      </c>
      <c r="B104" s="21" t="s">
        <v>203</v>
      </c>
      <c r="C104" s="22"/>
      <c r="D104" s="25"/>
      <c r="E104" s="22"/>
      <c r="F104" s="25"/>
      <c r="G104" s="22">
        <v>34</v>
      </c>
      <c r="H104" s="22"/>
      <c r="I104" s="25"/>
      <c r="J104" s="25"/>
      <c r="K104" s="25"/>
      <c r="L104" s="22">
        <v>3</v>
      </c>
      <c r="M104" s="22">
        <v>1</v>
      </c>
      <c r="N104" s="25">
        <v>77</v>
      </c>
      <c r="O104" s="25"/>
      <c r="P104" s="22">
        <v>19</v>
      </c>
      <c r="Q104" s="22">
        <v>26</v>
      </c>
      <c r="R104" s="25"/>
      <c r="S104" s="25"/>
      <c r="T104" s="25"/>
      <c r="U104" s="25"/>
      <c r="V104" s="25"/>
      <c r="W104" s="22">
        <v>25</v>
      </c>
      <c r="X104" s="25"/>
    </row>
    <row r="105" s="27" customFormat="1" ht="14.25">
      <c r="A105" s="17">
        <v>11</v>
      </c>
      <c r="B105" s="18" t="s">
        <v>204</v>
      </c>
      <c r="C105" s="19">
        <f>C106+C107+C109+C110+C111+C112+C113</f>
        <v>67</v>
      </c>
      <c r="D105" s="19">
        <f>SUM(D106:D113)</f>
        <v>0</v>
      </c>
      <c r="E105" s="19">
        <f>SUM(E106:E113)</f>
        <v>0</v>
      </c>
      <c r="F105" s="19">
        <f>SUM(F106:F113)</f>
        <v>0</v>
      </c>
      <c r="G105" s="19">
        <f>SUM(G106:G113)</f>
        <v>364</v>
      </c>
      <c r="H105" s="19">
        <f>SUM(H106:H113)</f>
        <v>18</v>
      </c>
      <c r="I105" s="19">
        <f>SUM(I106:I113)</f>
        <v>0</v>
      </c>
      <c r="J105" s="19">
        <f>SUM(J106:J113)</f>
        <v>122</v>
      </c>
      <c r="K105" s="19">
        <f>SUM(K106:K113)</f>
        <v>0</v>
      </c>
      <c r="L105" s="19">
        <f>SUM(L106:L113)</f>
        <v>4</v>
      </c>
      <c r="M105" s="19">
        <f>SUM(M106:M113)</f>
        <v>0</v>
      </c>
      <c r="N105" s="19">
        <f>SUM(N106:N113)</f>
        <v>723</v>
      </c>
      <c r="O105" s="19">
        <f>SUM(O106:O113)</f>
        <v>0</v>
      </c>
      <c r="P105" s="19">
        <f>SUM(P106:P113)</f>
        <v>44</v>
      </c>
      <c r="Q105" s="19">
        <f>SUM(Q106:Q113)</f>
        <v>91</v>
      </c>
      <c r="R105" s="19">
        <f>SUM(R106:R113)</f>
        <v>0</v>
      </c>
      <c r="S105" s="19">
        <f>SUM(S106:S113)</f>
        <v>0</v>
      </c>
      <c r="T105" s="19">
        <f>SUM(T106:T113)</f>
        <v>0</v>
      </c>
      <c r="U105" s="19">
        <f>SUM(U106:U113)</f>
        <v>0</v>
      </c>
      <c r="V105" s="19">
        <f>SUM(V106:V113)</f>
        <v>0</v>
      </c>
      <c r="W105" s="19">
        <f>SUM(W106:W113)</f>
        <v>75</v>
      </c>
      <c r="X105" s="19">
        <f>SUM(X106:X113)</f>
        <v>0</v>
      </c>
    </row>
    <row r="106">
      <c r="A106" s="20" t="s">
        <v>205</v>
      </c>
      <c r="B106" s="21" t="s">
        <v>40</v>
      </c>
      <c r="C106" s="22"/>
      <c r="D106" s="25"/>
      <c r="E106" s="22"/>
      <c r="F106" s="25"/>
      <c r="G106" s="22">
        <v>137</v>
      </c>
      <c r="H106" s="22">
        <v>7</v>
      </c>
      <c r="I106" s="25"/>
      <c r="J106" s="25">
        <v>8</v>
      </c>
      <c r="K106" s="25"/>
      <c r="L106" s="22"/>
      <c r="M106" s="22"/>
      <c r="N106" s="25">
        <v>70</v>
      </c>
      <c r="O106" s="25"/>
      <c r="P106" s="22"/>
      <c r="Q106" s="22"/>
      <c r="R106" s="25"/>
      <c r="S106" s="25"/>
      <c r="T106" s="25"/>
      <c r="U106" s="25"/>
      <c r="V106" s="25"/>
      <c r="W106" s="22"/>
      <c r="X106" s="25"/>
    </row>
    <row r="107">
      <c r="A107" s="20" t="s">
        <v>206</v>
      </c>
      <c r="B107" s="21" t="s">
        <v>207</v>
      </c>
      <c r="C107" s="29">
        <v>35</v>
      </c>
      <c r="D107" s="25"/>
      <c r="E107" s="22"/>
      <c r="F107" s="25"/>
      <c r="G107" s="22">
        <v>60</v>
      </c>
      <c r="H107" s="22"/>
      <c r="I107" s="25"/>
      <c r="J107" s="34">
        <v>114</v>
      </c>
      <c r="K107" s="25"/>
      <c r="L107" s="22"/>
      <c r="M107" s="22"/>
      <c r="N107" s="34">
        <v>428</v>
      </c>
      <c r="O107" s="25"/>
      <c r="P107" s="22">
        <v>25</v>
      </c>
      <c r="Q107" s="22">
        <v>18</v>
      </c>
      <c r="R107" s="25"/>
      <c r="S107" s="25"/>
      <c r="T107" s="25"/>
      <c r="U107" s="25"/>
      <c r="V107" s="25"/>
      <c r="W107" s="22">
        <v>75</v>
      </c>
      <c r="X107" s="25"/>
    </row>
    <row r="108">
      <c r="A108" s="20" t="s">
        <v>208</v>
      </c>
      <c r="B108" s="21" t="s">
        <v>209</v>
      </c>
      <c r="C108" s="30"/>
      <c r="D108" s="25"/>
      <c r="E108" s="22"/>
      <c r="F108" s="25"/>
      <c r="G108" s="22">
        <v>17</v>
      </c>
      <c r="H108" s="22"/>
      <c r="I108" s="25"/>
      <c r="J108" s="37"/>
      <c r="K108" s="25"/>
      <c r="L108" s="22"/>
      <c r="M108" s="22"/>
      <c r="N108" s="37"/>
      <c r="O108" s="25"/>
      <c r="P108" s="22">
        <v>14</v>
      </c>
      <c r="Q108" s="22">
        <v>12</v>
      </c>
      <c r="R108" s="25"/>
      <c r="S108" s="25"/>
      <c r="T108" s="25"/>
      <c r="U108" s="25"/>
      <c r="V108" s="25"/>
      <c r="W108" s="22"/>
      <c r="X108" s="25"/>
    </row>
    <row r="109">
      <c r="A109" s="20" t="s">
        <v>210</v>
      </c>
      <c r="B109" s="21" t="s">
        <v>211</v>
      </c>
      <c r="C109" s="22"/>
      <c r="D109" s="25"/>
      <c r="E109" s="22"/>
      <c r="F109" s="25"/>
      <c r="G109" s="22">
        <v>7</v>
      </c>
      <c r="H109" s="22">
        <v>3</v>
      </c>
      <c r="I109" s="25"/>
      <c r="J109" s="25"/>
      <c r="K109" s="25"/>
      <c r="L109" s="22"/>
      <c r="M109" s="22"/>
      <c r="N109" s="25">
        <v>51</v>
      </c>
      <c r="O109" s="25"/>
      <c r="P109" s="22">
        <v>5</v>
      </c>
      <c r="Q109" s="22"/>
      <c r="R109" s="25"/>
      <c r="S109" s="25"/>
      <c r="T109" s="25"/>
      <c r="U109" s="25"/>
      <c r="V109" s="25"/>
      <c r="W109" s="22"/>
      <c r="X109" s="25"/>
    </row>
    <row r="110">
      <c r="A110" s="20" t="s">
        <v>212</v>
      </c>
      <c r="B110" s="21" t="s">
        <v>213</v>
      </c>
      <c r="C110" s="22">
        <v>7</v>
      </c>
      <c r="D110" s="25"/>
      <c r="E110" s="22"/>
      <c r="F110" s="25"/>
      <c r="G110" s="22">
        <v>44</v>
      </c>
      <c r="H110" s="22">
        <v>8</v>
      </c>
      <c r="I110" s="25"/>
      <c r="J110" s="25"/>
      <c r="K110" s="25"/>
      <c r="L110" s="22"/>
      <c r="M110" s="22"/>
      <c r="N110" s="25">
        <v>71</v>
      </c>
      <c r="O110" s="25"/>
      <c r="P110" s="22"/>
      <c r="Q110" s="22"/>
      <c r="R110" s="25"/>
      <c r="S110" s="25"/>
      <c r="T110" s="25"/>
      <c r="U110" s="25"/>
      <c r="V110" s="25"/>
      <c r="W110" s="22"/>
      <c r="X110" s="25"/>
    </row>
    <row r="111">
      <c r="A111" s="20" t="s">
        <v>214</v>
      </c>
      <c r="B111" s="21" t="s">
        <v>215</v>
      </c>
      <c r="C111" s="22">
        <v>17</v>
      </c>
      <c r="D111" s="25"/>
      <c r="E111" s="22"/>
      <c r="F111" s="25"/>
      <c r="G111" s="22">
        <v>24</v>
      </c>
      <c r="H111" s="22"/>
      <c r="I111" s="25"/>
      <c r="J111" s="25"/>
      <c r="K111" s="25"/>
      <c r="L111" s="22">
        <v>4</v>
      </c>
      <c r="M111" s="22"/>
      <c r="N111" s="25">
        <v>61</v>
      </c>
      <c r="O111" s="25"/>
      <c r="P111" s="22"/>
      <c r="Q111" s="22">
        <v>31</v>
      </c>
      <c r="R111" s="25"/>
      <c r="S111" s="25"/>
      <c r="T111" s="25"/>
      <c r="U111" s="25"/>
      <c r="V111" s="25"/>
      <c r="W111" s="22"/>
      <c r="X111" s="25"/>
    </row>
    <row r="112">
      <c r="A112" s="20" t="s">
        <v>216</v>
      </c>
      <c r="B112" s="21" t="s">
        <v>217</v>
      </c>
      <c r="C112" s="22">
        <v>8</v>
      </c>
      <c r="D112" s="25"/>
      <c r="E112" s="22"/>
      <c r="F112" s="25"/>
      <c r="G112" s="22">
        <v>75</v>
      </c>
      <c r="H112" s="22"/>
      <c r="I112" s="25"/>
      <c r="J112" s="25"/>
      <c r="K112" s="25"/>
      <c r="L112" s="22"/>
      <c r="M112" s="22"/>
      <c r="N112" s="25">
        <v>42</v>
      </c>
      <c r="O112" s="25"/>
      <c r="P112" s="22"/>
      <c r="Q112" s="22">
        <v>30</v>
      </c>
      <c r="R112" s="25"/>
      <c r="S112" s="25"/>
      <c r="T112" s="25"/>
      <c r="U112" s="25"/>
      <c r="V112" s="25"/>
      <c r="W112" s="22"/>
      <c r="X112" s="25"/>
    </row>
    <row r="113">
      <c r="A113" s="20" t="s">
        <v>218</v>
      </c>
      <c r="B113" s="21" t="s">
        <v>201</v>
      </c>
      <c r="C113" s="22"/>
      <c r="D113" s="25"/>
      <c r="E113" s="22"/>
      <c r="F113" s="25"/>
      <c r="G113" s="22"/>
      <c r="H113" s="22"/>
      <c r="I113" s="25"/>
      <c r="J113" s="25"/>
      <c r="K113" s="25"/>
      <c r="L113" s="22"/>
      <c r="M113" s="22"/>
      <c r="N113" s="25"/>
      <c r="O113" s="25"/>
      <c r="P113" s="22"/>
      <c r="Q113" s="22"/>
      <c r="R113" s="25"/>
      <c r="S113" s="25"/>
      <c r="T113" s="25"/>
      <c r="U113" s="25"/>
      <c r="V113" s="25"/>
      <c r="W113" s="22"/>
      <c r="X113" s="25"/>
    </row>
    <row r="114" s="27" customFormat="1" ht="14.25">
      <c r="A114" s="17">
        <v>12</v>
      </c>
      <c r="B114" s="18" t="s">
        <v>219</v>
      </c>
      <c r="C114" s="19">
        <f>C115+C116+C117+C118+C119+C120</f>
        <v>0</v>
      </c>
      <c r="D114" s="19">
        <f>SUM(D115:D120)</f>
        <v>0</v>
      </c>
      <c r="E114" s="19">
        <f>SUM(E115:E120)</f>
        <v>0</v>
      </c>
      <c r="F114" s="19">
        <f>SUM(F115:F120)</f>
        <v>0</v>
      </c>
      <c r="G114" s="19">
        <f>SUM(G115:G120)</f>
        <v>247</v>
      </c>
      <c r="H114" s="19">
        <f>SUM(H115:H120)</f>
        <v>104</v>
      </c>
      <c r="I114" s="19">
        <f>SUM(I115:I120)</f>
        <v>0</v>
      </c>
      <c r="J114" s="19">
        <f>SUM(J115:J120)</f>
        <v>6</v>
      </c>
      <c r="K114" s="19">
        <f>SUM(K115:K120)</f>
        <v>0</v>
      </c>
      <c r="L114" s="19">
        <f>SUM(L115:L120)</f>
        <v>0</v>
      </c>
      <c r="M114" s="19">
        <f>SUM(M115:M120)</f>
        <v>0</v>
      </c>
      <c r="N114" s="19">
        <f>SUM(N115:N120)</f>
        <v>807</v>
      </c>
      <c r="O114" s="19">
        <f>SUM(O115:O120)</f>
        <v>0</v>
      </c>
      <c r="P114" s="19">
        <f>SUM(P115:P120)</f>
        <v>176</v>
      </c>
      <c r="Q114" s="19">
        <f>SUM(Q115:Q120)</f>
        <v>0</v>
      </c>
      <c r="R114" s="19">
        <f>SUM(R115:R120)</f>
        <v>0</v>
      </c>
      <c r="S114" s="19">
        <f>SUM(S115:S120)</f>
        <v>0</v>
      </c>
      <c r="T114" s="19">
        <f>SUM(T115:T120)</f>
        <v>0</v>
      </c>
      <c r="U114" s="19">
        <f>SUM(U115:U120)</f>
        <v>0</v>
      </c>
      <c r="V114" s="19">
        <f>SUM(V115:V120)</f>
        <v>0</v>
      </c>
      <c r="W114" s="19">
        <f>SUM(W115:W120)</f>
        <v>41</v>
      </c>
      <c r="X114" s="19">
        <f>SUM(X115:X120)</f>
        <v>0</v>
      </c>
    </row>
    <row r="115" ht="25.5">
      <c r="A115" s="20" t="s">
        <v>220</v>
      </c>
      <c r="B115" s="21" t="s">
        <v>221</v>
      </c>
      <c r="C115" s="22"/>
      <c r="D115" s="25"/>
      <c r="E115" s="22"/>
      <c r="F115" s="25"/>
      <c r="G115" s="22">
        <v>6</v>
      </c>
      <c r="H115" s="22">
        <v>2</v>
      </c>
      <c r="I115" s="25"/>
      <c r="J115" s="25"/>
      <c r="K115" s="25"/>
      <c r="L115" s="22"/>
      <c r="M115" s="22"/>
      <c r="N115" s="34">
        <v>110</v>
      </c>
      <c r="O115" s="25"/>
      <c r="P115" s="22">
        <v>3</v>
      </c>
      <c r="Q115" s="22"/>
      <c r="R115" s="25"/>
      <c r="S115" s="25"/>
      <c r="T115" s="25"/>
      <c r="U115" s="25"/>
      <c r="V115" s="25"/>
      <c r="W115" s="22">
        <v>3</v>
      </c>
      <c r="X115" s="25"/>
    </row>
    <row r="116">
      <c r="A116" s="20" t="s">
        <v>222</v>
      </c>
      <c r="B116" s="21" t="s">
        <v>181</v>
      </c>
      <c r="C116" s="22"/>
      <c r="D116" s="25"/>
      <c r="E116" s="22"/>
      <c r="F116" s="25"/>
      <c r="G116" s="22">
        <v>86</v>
      </c>
      <c r="H116" s="22">
        <v>56</v>
      </c>
      <c r="I116" s="25"/>
      <c r="J116" s="25"/>
      <c r="K116" s="25"/>
      <c r="L116" s="22"/>
      <c r="M116" s="22"/>
      <c r="N116" s="37"/>
      <c r="O116" s="25"/>
      <c r="P116" s="22">
        <v>28</v>
      </c>
      <c r="Q116" s="22"/>
      <c r="R116" s="25"/>
      <c r="S116" s="25"/>
      <c r="T116" s="25"/>
      <c r="U116" s="25"/>
      <c r="V116" s="25"/>
      <c r="W116" s="22">
        <v>27</v>
      </c>
      <c r="X116" s="25"/>
    </row>
    <row r="117">
      <c r="A117" s="20" t="s">
        <v>223</v>
      </c>
      <c r="B117" s="21" t="s">
        <v>224</v>
      </c>
      <c r="C117" s="22"/>
      <c r="D117" s="25"/>
      <c r="E117" s="22"/>
      <c r="F117" s="25"/>
      <c r="G117" s="22">
        <v>16</v>
      </c>
      <c r="H117" s="22"/>
      <c r="I117" s="25"/>
      <c r="J117" s="34">
        <v>6</v>
      </c>
      <c r="K117" s="25"/>
      <c r="L117" s="22"/>
      <c r="M117" s="22"/>
      <c r="N117" s="34">
        <v>210</v>
      </c>
      <c r="O117" s="25"/>
      <c r="P117" s="22">
        <v>32</v>
      </c>
      <c r="Q117" s="22"/>
      <c r="R117" s="25"/>
      <c r="S117" s="25"/>
      <c r="T117" s="25"/>
      <c r="U117" s="25"/>
      <c r="V117" s="25"/>
      <c r="W117" s="22">
        <v>7</v>
      </c>
      <c r="X117" s="25"/>
    </row>
    <row r="118">
      <c r="A118" s="20" t="s">
        <v>225</v>
      </c>
      <c r="B118" s="21" t="s">
        <v>226</v>
      </c>
      <c r="C118" s="22"/>
      <c r="D118" s="25"/>
      <c r="E118" s="22"/>
      <c r="F118" s="25"/>
      <c r="G118" s="22">
        <v>34</v>
      </c>
      <c r="H118" s="22">
        <v>5</v>
      </c>
      <c r="I118" s="25"/>
      <c r="J118" s="37"/>
      <c r="K118" s="25"/>
      <c r="L118" s="22"/>
      <c r="M118" s="22"/>
      <c r="N118" s="37"/>
      <c r="O118" s="25"/>
      <c r="P118" s="22">
        <v>40</v>
      </c>
      <c r="Q118" s="22"/>
      <c r="R118" s="25"/>
      <c r="S118" s="25"/>
      <c r="T118" s="25"/>
      <c r="U118" s="25"/>
      <c r="V118" s="25"/>
      <c r="W118" s="22">
        <v>4</v>
      </c>
      <c r="X118" s="25"/>
    </row>
    <row r="119">
      <c r="A119" s="20" t="s">
        <v>227</v>
      </c>
      <c r="B119" s="21" t="s">
        <v>228</v>
      </c>
      <c r="C119" s="22"/>
      <c r="D119" s="25"/>
      <c r="E119" s="22"/>
      <c r="F119" s="25"/>
      <c r="G119" s="22">
        <v>91</v>
      </c>
      <c r="H119" s="22">
        <v>26</v>
      </c>
      <c r="I119" s="25"/>
      <c r="J119" s="25"/>
      <c r="K119" s="25"/>
      <c r="L119" s="22"/>
      <c r="M119" s="22"/>
      <c r="N119" s="25">
        <v>406</v>
      </c>
      <c r="O119" s="25"/>
      <c r="P119" s="22">
        <v>67</v>
      </c>
      <c r="Q119" s="22"/>
      <c r="R119" s="25"/>
      <c r="S119" s="25"/>
      <c r="T119" s="25"/>
      <c r="U119" s="25"/>
      <c r="V119" s="25"/>
      <c r="W119" s="22"/>
      <c r="X119" s="25"/>
    </row>
    <row r="120">
      <c r="A120" s="20" t="s">
        <v>229</v>
      </c>
      <c r="B120" s="21" t="s">
        <v>230</v>
      </c>
      <c r="C120" s="22"/>
      <c r="D120" s="25"/>
      <c r="E120" s="22"/>
      <c r="F120" s="25"/>
      <c r="G120" s="22">
        <v>14</v>
      </c>
      <c r="H120" s="22">
        <v>15</v>
      </c>
      <c r="I120" s="25"/>
      <c r="J120" s="25"/>
      <c r="K120" s="25"/>
      <c r="L120" s="22"/>
      <c r="M120" s="22"/>
      <c r="N120" s="25">
        <v>81</v>
      </c>
      <c r="O120" s="25"/>
      <c r="P120" s="22">
        <v>6</v>
      </c>
      <c r="Q120" s="22"/>
      <c r="R120" s="25"/>
      <c r="S120" s="25"/>
      <c r="T120" s="25"/>
      <c r="U120" s="25"/>
      <c r="V120" s="25"/>
      <c r="W120" s="22"/>
      <c r="X120" s="25"/>
    </row>
    <row r="121" s="27" customFormat="1" ht="14.25">
      <c r="A121" s="17">
        <v>13</v>
      </c>
      <c r="B121" s="18" t="s">
        <v>231</v>
      </c>
      <c r="C121" s="19">
        <f>C122+C123+C124+C125</f>
        <v>0</v>
      </c>
      <c r="D121" s="19">
        <f>SUM(D122:D125)</f>
        <v>0</v>
      </c>
      <c r="E121" s="19">
        <f>SUM(E122:E125)</f>
        <v>0</v>
      </c>
      <c r="F121" s="19">
        <f>SUM(F122:F125)</f>
        <v>0</v>
      </c>
      <c r="G121" s="19">
        <f>SUM(G122:G125)</f>
        <v>555</v>
      </c>
      <c r="H121" s="19">
        <f>SUM(H122:H125)</f>
        <v>165</v>
      </c>
      <c r="I121" s="19">
        <f>SUM(I122:I125)</f>
        <v>0</v>
      </c>
      <c r="J121" s="19">
        <f>SUM(J122:J125)</f>
        <v>86</v>
      </c>
      <c r="K121" s="19">
        <f>SUM(K122:K125)</f>
        <v>0</v>
      </c>
      <c r="L121" s="19">
        <f>SUM(L122:L125)</f>
        <v>0</v>
      </c>
      <c r="M121" s="19">
        <f>SUM(M122:M125)</f>
        <v>0</v>
      </c>
      <c r="N121" s="19">
        <f>SUM(N122:N125)</f>
        <v>500</v>
      </c>
      <c r="O121" s="19">
        <f>SUM(O122:O125)</f>
        <v>0</v>
      </c>
      <c r="P121" s="19">
        <f>SUM(P122:P125)</f>
        <v>40</v>
      </c>
      <c r="Q121" s="19">
        <f>SUM(Q122:Q125)</f>
        <v>0</v>
      </c>
      <c r="R121" s="19">
        <f>SUM(R122:R125)</f>
        <v>0</v>
      </c>
      <c r="S121" s="19">
        <f>SUM(S122:S125)</f>
        <v>0</v>
      </c>
      <c r="T121" s="19">
        <f>SUM(T122:T125)</f>
        <v>0</v>
      </c>
      <c r="U121" s="19">
        <f>SUM(U122:U125)</f>
        <v>0</v>
      </c>
      <c r="V121" s="19">
        <f>SUM(V122:V125)</f>
        <v>0</v>
      </c>
      <c r="W121" s="19">
        <f>SUM(W122:W125)</f>
        <v>80</v>
      </c>
      <c r="X121" s="19">
        <f>SUM(X122:X125)</f>
        <v>0</v>
      </c>
    </row>
    <row r="122">
      <c r="A122" s="20" t="s">
        <v>232</v>
      </c>
      <c r="B122" s="21" t="s">
        <v>40</v>
      </c>
      <c r="C122" s="22"/>
      <c r="D122" s="25"/>
      <c r="E122" s="22"/>
      <c r="F122" s="25"/>
      <c r="G122" s="22">
        <v>485</v>
      </c>
      <c r="H122" s="22">
        <v>143</v>
      </c>
      <c r="I122" s="25"/>
      <c r="J122" s="25">
        <v>40</v>
      </c>
      <c r="K122" s="25"/>
      <c r="L122" s="22"/>
      <c r="M122" s="22"/>
      <c r="N122" s="25">
        <v>243</v>
      </c>
      <c r="O122" s="25"/>
      <c r="P122" s="22">
        <v>23</v>
      </c>
      <c r="Q122" s="22"/>
      <c r="R122" s="25"/>
      <c r="S122" s="25"/>
      <c r="T122" s="25"/>
      <c r="U122" s="25"/>
      <c r="V122" s="25"/>
      <c r="W122" s="22">
        <v>67</v>
      </c>
      <c r="X122" s="25"/>
    </row>
    <row r="123">
      <c r="A123" s="20" t="s">
        <v>233</v>
      </c>
      <c r="B123" s="21" t="s">
        <v>234</v>
      </c>
      <c r="C123" s="22"/>
      <c r="D123" s="25"/>
      <c r="E123" s="22"/>
      <c r="F123" s="25"/>
      <c r="G123" s="22">
        <v>32</v>
      </c>
      <c r="H123" s="22">
        <v>13</v>
      </c>
      <c r="I123" s="25"/>
      <c r="J123" s="25">
        <v>46</v>
      </c>
      <c r="K123" s="25"/>
      <c r="L123" s="22"/>
      <c r="M123" s="22"/>
      <c r="N123" s="25">
        <v>139</v>
      </c>
      <c r="O123" s="25"/>
      <c r="P123" s="22">
        <v>10</v>
      </c>
      <c r="Q123" s="22"/>
      <c r="R123" s="25"/>
      <c r="S123" s="25"/>
      <c r="T123" s="25"/>
      <c r="U123" s="25"/>
      <c r="V123" s="25"/>
      <c r="W123" s="22"/>
      <c r="X123" s="25"/>
    </row>
    <row r="124" ht="25.5">
      <c r="A124" s="20" t="s">
        <v>235</v>
      </c>
      <c r="B124" s="21" t="s">
        <v>236</v>
      </c>
      <c r="C124" s="22"/>
      <c r="D124" s="25"/>
      <c r="E124" s="22"/>
      <c r="F124" s="25"/>
      <c r="G124" s="22">
        <v>17</v>
      </c>
      <c r="H124" s="22">
        <v>4</v>
      </c>
      <c r="I124" s="25"/>
      <c r="J124" s="25"/>
      <c r="K124" s="25"/>
      <c r="L124" s="22"/>
      <c r="M124" s="22"/>
      <c r="N124" s="25">
        <v>58</v>
      </c>
      <c r="O124" s="25"/>
      <c r="P124" s="22"/>
      <c r="Q124" s="22"/>
      <c r="R124" s="25"/>
      <c r="S124" s="25"/>
      <c r="T124" s="25"/>
      <c r="U124" s="25"/>
      <c r="V124" s="25"/>
      <c r="W124" s="22"/>
      <c r="X124" s="25"/>
    </row>
    <row r="125" ht="25.5">
      <c r="A125" s="20" t="s">
        <v>237</v>
      </c>
      <c r="B125" s="21" t="s">
        <v>238</v>
      </c>
      <c r="C125" s="22"/>
      <c r="D125" s="25"/>
      <c r="E125" s="22"/>
      <c r="F125" s="25"/>
      <c r="G125" s="22">
        <v>21</v>
      </c>
      <c r="H125" s="22">
        <v>5</v>
      </c>
      <c r="I125" s="25"/>
      <c r="J125" s="25"/>
      <c r="K125" s="25"/>
      <c r="L125" s="22"/>
      <c r="M125" s="22"/>
      <c r="N125" s="25">
        <v>60</v>
      </c>
      <c r="O125" s="25"/>
      <c r="P125" s="22">
        <v>7</v>
      </c>
      <c r="Q125" s="22"/>
      <c r="R125" s="25"/>
      <c r="S125" s="25"/>
      <c r="T125" s="25"/>
      <c r="U125" s="25"/>
      <c r="V125" s="25"/>
      <c r="W125" s="22">
        <v>13</v>
      </c>
      <c r="X125" s="25"/>
    </row>
    <row r="126" s="27" customFormat="1" ht="14.25">
      <c r="A126" s="17">
        <v>14</v>
      </c>
      <c r="B126" s="18" t="s">
        <v>239</v>
      </c>
      <c r="C126" s="19">
        <f>C127+C128+C130+C133+C134+C135+C136</f>
        <v>124</v>
      </c>
      <c r="D126" s="19">
        <f>SUM(D127:D136)</f>
        <v>0</v>
      </c>
      <c r="E126" s="19">
        <f>SUM(E127:E136)</f>
        <v>4</v>
      </c>
      <c r="F126" s="19">
        <f>SUM(F127:F136)</f>
        <v>0</v>
      </c>
      <c r="G126" s="19">
        <f>SUM(G127:G136)</f>
        <v>669</v>
      </c>
      <c r="H126" s="19">
        <f>SUM(H127:H136)</f>
        <v>12</v>
      </c>
      <c r="I126" s="19">
        <f>SUM(I127:I136)</f>
        <v>0</v>
      </c>
      <c r="J126" s="19">
        <f>SUM(J127:J136)</f>
        <v>78</v>
      </c>
      <c r="K126" s="19">
        <f>SUM(K127:K136)</f>
        <v>0</v>
      </c>
      <c r="L126" s="19">
        <f>SUM(L127:L136)</f>
        <v>8</v>
      </c>
      <c r="M126" s="19">
        <f>SUM(M127:M136)</f>
        <v>0</v>
      </c>
      <c r="N126" s="19">
        <f>SUM(N127:N136)</f>
        <v>1832</v>
      </c>
      <c r="O126" s="19">
        <f>SUM(O127:O136)</f>
        <v>0</v>
      </c>
      <c r="P126" s="19">
        <f>SUM(P127:P136)</f>
        <v>588</v>
      </c>
      <c r="Q126" s="19">
        <f>SUM(Q127:Q136)</f>
        <v>88</v>
      </c>
      <c r="R126" s="19">
        <f>SUM(R127:R136)</f>
        <v>0</v>
      </c>
      <c r="S126" s="19">
        <f>SUM(S127:S136)</f>
        <v>0</v>
      </c>
      <c r="T126" s="19">
        <f>SUM(T127:T136)</f>
        <v>0</v>
      </c>
      <c r="U126" s="19">
        <f>SUM(U127:U136)</f>
        <v>0</v>
      </c>
      <c r="V126" s="19">
        <f>SUM(V127:V136)</f>
        <v>0</v>
      </c>
      <c r="W126" s="19">
        <f>SUM(W127:W136)</f>
        <v>174</v>
      </c>
      <c r="X126" s="19">
        <f>SUM(X127:X136)</f>
        <v>0</v>
      </c>
    </row>
    <row r="127">
      <c r="A127" s="20" t="s">
        <v>240</v>
      </c>
      <c r="B127" s="21" t="s">
        <v>40</v>
      </c>
      <c r="C127" s="22">
        <v>30</v>
      </c>
      <c r="D127" s="25"/>
      <c r="E127" s="22"/>
      <c r="F127" s="25"/>
      <c r="G127" s="22">
        <v>242</v>
      </c>
      <c r="H127" s="22">
        <v>9</v>
      </c>
      <c r="I127" s="25"/>
      <c r="J127" s="25">
        <v>56</v>
      </c>
      <c r="K127" s="25"/>
      <c r="L127" s="22"/>
      <c r="M127" s="22"/>
      <c r="N127" s="25">
        <v>792</v>
      </c>
      <c r="O127" s="25"/>
      <c r="P127" s="22">
        <v>178</v>
      </c>
      <c r="Q127" s="22">
        <v>52</v>
      </c>
      <c r="R127" s="25"/>
      <c r="S127" s="25"/>
      <c r="T127" s="25"/>
      <c r="U127" s="25"/>
      <c r="V127" s="25"/>
      <c r="W127" s="22">
        <v>128</v>
      </c>
      <c r="X127" s="25"/>
    </row>
    <row r="128">
      <c r="A128" s="20" t="s">
        <v>241</v>
      </c>
      <c r="B128" s="21" t="s">
        <v>242</v>
      </c>
      <c r="C128" s="29">
        <v>19</v>
      </c>
      <c r="D128" s="25"/>
      <c r="E128" s="22"/>
      <c r="F128" s="25"/>
      <c r="G128" s="22">
        <v>14</v>
      </c>
      <c r="H128" s="22"/>
      <c r="I128" s="25"/>
      <c r="J128" s="34">
        <v>18</v>
      </c>
      <c r="K128" s="25"/>
      <c r="L128" s="22"/>
      <c r="M128" s="22"/>
      <c r="N128" s="34">
        <v>328</v>
      </c>
      <c r="O128" s="25"/>
      <c r="P128" s="22">
        <v>14</v>
      </c>
      <c r="Q128" s="22"/>
      <c r="R128" s="25"/>
      <c r="S128" s="25"/>
      <c r="T128" s="25"/>
      <c r="U128" s="25"/>
      <c r="V128" s="25"/>
      <c r="W128" s="22"/>
      <c r="X128" s="25"/>
    </row>
    <row r="129">
      <c r="A129" s="20" t="s">
        <v>243</v>
      </c>
      <c r="B129" s="21" t="s">
        <v>244</v>
      </c>
      <c r="C129" s="30"/>
      <c r="D129" s="25"/>
      <c r="E129" s="22"/>
      <c r="F129" s="25"/>
      <c r="G129" s="22">
        <v>6</v>
      </c>
      <c r="H129" s="22"/>
      <c r="I129" s="25"/>
      <c r="J129" s="37"/>
      <c r="K129" s="25"/>
      <c r="L129" s="22"/>
      <c r="M129" s="22"/>
      <c r="N129" s="37"/>
      <c r="O129" s="25"/>
      <c r="P129" s="22">
        <v>22</v>
      </c>
      <c r="Q129" s="22"/>
      <c r="R129" s="25"/>
      <c r="S129" s="25"/>
      <c r="T129" s="25"/>
      <c r="U129" s="25"/>
      <c r="V129" s="25"/>
      <c r="W129" s="22"/>
      <c r="X129" s="25"/>
    </row>
    <row r="130">
      <c r="A130" s="20" t="s">
        <v>245</v>
      </c>
      <c r="B130" s="21" t="s">
        <v>246</v>
      </c>
      <c r="C130" s="29">
        <v>27</v>
      </c>
      <c r="D130" s="25"/>
      <c r="E130" s="22">
        <v>4</v>
      </c>
      <c r="F130" s="25"/>
      <c r="G130" s="22">
        <v>241</v>
      </c>
      <c r="H130" s="22"/>
      <c r="I130" s="25"/>
      <c r="J130" s="25"/>
      <c r="K130" s="25"/>
      <c r="L130" s="22">
        <v>7</v>
      </c>
      <c r="M130" s="22"/>
      <c r="N130" s="34">
        <v>271</v>
      </c>
      <c r="O130" s="25"/>
      <c r="P130" s="22">
        <v>258</v>
      </c>
      <c r="Q130" s="22"/>
      <c r="R130" s="25"/>
      <c r="S130" s="25"/>
      <c r="T130" s="25"/>
      <c r="U130" s="25"/>
      <c r="V130" s="25"/>
      <c r="W130" s="22"/>
      <c r="X130" s="25"/>
    </row>
    <row r="131">
      <c r="A131" s="20" t="s">
        <v>247</v>
      </c>
      <c r="B131" s="21" t="s">
        <v>248</v>
      </c>
      <c r="C131" s="50"/>
      <c r="D131" s="25"/>
      <c r="E131" s="22"/>
      <c r="F131" s="25"/>
      <c r="G131" s="22">
        <v>37</v>
      </c>
      <c r="H131" s="22"/>
      <c r="I131" s="25"/>
      <c r="J131" s="25"/>
      <c r="K131" s="25"/>
      <c r="L131" s="22"/>
      <c r="M131" s="22"/>
      <c r="N131" s="51"/>
      <c r="O131" s="25"/>
      <c r="P131" s="22">
        <v>28</v>
      </c>
      <c r="Q131" s="22"/>
      <c r="R131" s="25"/>
      <c r="S131" s="25"/>
      <c r="T131" s="25"/>
      <c r="U131" s="25"/>
      <c r="V131" s="25"/>
      <c r="W131" s="22"/>
      <c r="X131" s="25"/>
    </row>
    <row r="132">
      <c r="A132" s="20" t="s">
        <v>249</v>
      </c>
      <c r="B132" s="21" t="s">
        <v>250</v>
      </c>
      <c r="C132" s="30"/>
      <c r="D132" s="25"/>
      <c r="E132" s="22"/>
      <c r="F132" s="25"/>
      <c r="G132" s="22">
        <v>68</v>
      </c>
      <c r="H132" s="22"/>
      <c r="I132" s="25"/>
      <c r="J132" s="25"/>
      <c r="K132" s="25"/>
      <c r="L132" s="22"/>
      <c r="M132" s="22"/>
      <c r="N132" s="37"/>
      <c r="O132" s="25"/>
      <c r="P132" s="22">
        <v>40</v>
      </c>
      <c r="Q132" s="22"/>
      <c r="R132" s="25"/>
      <c r="S132" s="25"/>
      <c r="T132" s="25"/>
      <c r="U132" s="25"/>
      <c r="V132" s="25"/>
      <c r="W132" s="22"/>
      <c r="X132" s="25"/>
    </row>
    <row r="133">
      <c r="A133" s="20" t="s">
        <v>251</v>
      </c>
      <c r="B133" s="21" t="s">
        <v>252</v>
      </c>
      <c r="C133" s="22">
        <v>12</v>
      </c>
      <c r="D133" s="25"/>
      <c r="E133" s="22"/>
      <c r="F133" s="25"/>
      <c r="G133" s="22">
        <v>39</v>
      </c>
      <c r="H133" s="22"/>
      <c r="I133" s="25"/>
      <c r="J133" s="25"/>
      <c r="K133" s="25"/>
      <c r="L133" s="22"/>
      <c r="M133" s="22"/>
      <c r="N133" s="25">
        <v>136</v>
      </c>
      <c r="O133" s="25"/>
      <c r="P133" s="22">
        <v>15</v>
      </c>
      <c r="Q133" s="22"/>
      <c r="R133" s="25"/>
      <c r="S133" s="25"/>
      <c r="T133" s="25"/>
      <c r="U133" s="25"/>
      <c r="V133" s="25"/>
      <c r="W133" s="22"/>
      <c r="X133" s="25"/>
    </row>
    <row r="134" ht="25.5">
      <c r="A134" s="20" t="s">
        <v>253</v>
      </c>
      <c r="B134" s="21" t="s">
        <v>254</v>
      </c>
      <c r="C134" s="22">
        <v>32</v>
      </c>
      <c r="D134" s="25"/>
      <c r="E134" s="22"/>
      <c r="F134" s="25"/>
      <c r="G134" s="22">
        <v>13</v>
      </c>
      <c r="H134" s="22">
        <v>3</v>
      </c>
      <c r="I134" s="25"/>
      <c r="J134" s="25"/>
      <c r="K134" s="25"/>
      <c r="L134" s="22"/>
      <c r="M134" s="22"/>
      <c r="N134" s="25">
        <v>68</v>
      </c>
      <c r="O134" s="25"/>
      <c r="P134" s="22">
        <v>27</v>
      </c>
      <c r="Q134" s="22">
        <v>31</v>
      </c>
      <c r="R134" s="25"/>
      <c r="S134" s="25"/>
      <c r="T134" s="25"/>
      <c r="U134" s="25"/>
      <c r="V134" s="25"/>
      <c r="W134" s="22">
        <v>32</v>
      </c>
      <c r="X134" s="25"/>
    </row>
    <row r="135">
      <c r="A135" s="20" t="s">
        <v>255</v>
      </c>
      <c r="B135" s="21" t="s">
        <v>256</v>
      </c>
      <c r="C135" s="22">
        <v>2</v>
      </c>
      <c r="D135" s="25"/>
      <c r="E135" s="22"/>
      <c r="F135" s="25"/>
      <c r="G135" s="22">
        <v>4</v>
      </c>
      <c r="H135" s="22"/>
      <c r="I135" s="25"/>
      <c r="J135" s="25">
        <v>2</v>
      </c>
      <c r="K135" s="25"/>
      <c r="L135" s="22">
        <v>1</v>
      </c>
      <c r="M135" s="22"/>
      <c r="N135" s="25">
        <v>179</v>
      </c>
      <c r="O135" s="25"/>
      <c r="P135" s="22">
        <v>3</v>
      </c>
      <c r="Q135" s="22">
        <v>5</v>
      </c>
      <c r="R135" s="25"/>
      <c r="S135" s="25"/>
      <c r="T135" s="25"/>
      <c r="U135" s="25"/>
      <c r="V135" s="25"/>
      <c r="W135" s="22"/>
      <c r="X135" s="25"/>
    </row>
    <row r="136">
      <c r="A136" s="20" t="s">
        <v>257</v>
      </c>
      <c r="B136" s="21" t="s">
        <v>258</v>
      </c>
      <c r="C136" s="22">
        <v>2</v>
      </c>
      <c r="D136" s="25"/>
      <c r="E136" s="22"/>
      <c r="F136" s="25"/>
      <c r="G136" s="22">
        <v>5</v>
      </c>
      <c r="H136" s="22"/>
      <c r="I136" s="25"/>
      <c r="J136" s="25">
        <v>2</v>
      </c>
      <c r="K136" s="25"/>
      <c r="L136" s="22"/>
      <c r="M136" s="22"/>
      <c r="N136" s="25">
        <v>58</v>
      </c>
      <c r="O136" s="25"/>
      <c r="P136" s="22">
        <v>3</v>
      </c>
      <c r="Q136" s="22"/>
      <c r="R136" s="25"/>
      <c r="S136" s="25"/>
      <c r="T136" s="25"/>
      <c r="U136" s="25"/>
      <c r="V136" s="25"/>
      <c r="W136" s="22">
        <v>14</v>
      </c>
      <c r="X136" s="25"/>
    </row>
    <row r="137" s="27" customFormat="1" ht="14.25">
      <c r="A137" s="17">
        <v>15</v>
      </c>
      <c r="B137" s="18" t="s">
        <v>259</v>
      </c>
      <c r="C137" s="19">
        <f>C138+C139</f>
        <v>0</v>
      </c>
      <c r="D137" s="19">
        <f>SUM(D138:D139)</f>
        <v>0</v>
      </c>
      <c r="E137" s="19">
        <f>SUM(E138:E139)</f>
        <v>0</v>
      </c>
      <c r="F137" s="19">
        <f>SUM(F138:F139)</f>
        <v>0</v>
      </c>
      <c r="G137" s="19">
        <f>SUM(G138:G139)</f>
        <v>381</v>
      </c>
      <c r="H137" s="19">
        <f>SUM(H138:H139)</f>
        <v>84</v>
      </c>
      <c r="I137" s="19">
        <f>SUM(I138:I139)</f>
        <v>0</v>
      </c>
      <c r="J137" s="19">
        <f>SUM(J138:J139)</f>
        <v>125</v>
      </c>
      <c r="K137" s="19">
        <f>SUM(K138:K139)</f>
        <v>0</v>
      </c>
      <c r="L137" s="19">
        <f>SUM(L138:L139)</f>
        <v>0</v>
      </c>
      <c r="M137" s="19">
        <f>SUM(M138:M139)</f>
        <v>0</v>
      </c>
      <c r="N137" s="19">
        <f>SUM(N138:N139)</f>
        <v>704</v>
      </c>
      <c r="O137" s="19">
        <f>SUM(O138:O139)</f>
        <v>0</v>
      </c>
      <c r="P137" s="19">
        <f>SUM(P138:P139)</f>
        <v>109</v>
      </c>
      <c r="Q137" s="19">
        <f>SUM(Q138:Q139)</f>
        <v>0</v>
      </c>
      <c r="R137" s="19">
        <f>SUM(R138:R139)</f>
        <v>0</v>
      </c>
      <c r="S137" s="19">
        <f>SUM(S138:S139)</f>
        <v>0</v>
      </c>
      <c r="T137" s="19">
        <f>SUM(T138:T139)</f>
        <v>0</v>
      </c>
      <c r="U137" s="19">
        <f>SUM(U138:U139)</f>
        <v>0</v>
      </c>
      <c r="V137" s="19">
        <f>SUM(V138:V139)</f>
        <v>0</v>
      </c>
      <c r="W137" s="19">
        <f>SUM(W138:W139)</f>
        <v>210</v>
      </c>
      <c r="X137" s="19">
        <f>SUM(X138:X139)</f>
        <v>0</v>
      </c>
    </row>
    <row r="138">
      <c r="A138" s="20" t="s">
        <v>260</v>
      </c>
      <c r="B138" s="21" t="s">
        <v>261</v>
      </c>
      <c r="C138" s="22"/>
      <c r="D138" s="25"/>
      <c r="E138" s="22"/>
      <c r="F138" s="25"/>
      <c r="G138" s="22">
        <v>361</v>
      </c>
      <c r="H138" s="22">
        <v>78</v>
      </c>
      <c r="I138" s="25"/>
      <c r="J138" s="25">
        <v>123</v>
      </c>
      <c r="K138" s="25"/>
      <c r="L138" s="22"/>
      <c r="M138" s="22"/>
      <c r="N138" s="25">
        <v>650</v>
      </c>
      <c r="O138" s="25"/>
      <c r="P138" s="22">
        <v>106</v>
      </c>
      <c r="Q138" s="22"/>
      <c r="R138" s="25"/>
      <c r="S138" s="25"/>
      <c r="T138" s="25"/>
      <c r="U138" s="25"/>
      <c r="V138" s="25"/>
      <c r="W138" s="22">
        <v>208</v>
      </c>
      <c r="X138" s="25"/>
    </row>
    <row r="139">
      <c r="A139" s="20" t="s">
        <v>262</v>
      </c>
      <c r="B139" s="21" t="s">
        <v>263</v>
      </c>
      <c r="C139" s="22"/>
      <c r="D139" s="25"/>
      <c r="E139" s="22"/>
      <c r="F139" s="25"/>
      <c r="G139" s="22">
        <v>20</v>
      </c>
      <c r="H139" s="22">
        <v>6</v>
      </c>
      <c r="I139" s="25"/>
      <c r="J139" s="25">
        <v>2</v>
      </c>
      <c r="K139" s="25"/>
      <c r="L139" s="22"/>
      <c r="M139" s="22"/>
      <c r="N139" s="25">
        <v>54</v>
      </c>
      <c r="O139" s="25"/>
      <c r="P139" s="22">
        <v>3</v>
      </c>
      <c r="Q139" s="22"/>
      <c r="R139" s="25"/>
      <c r="S139" s="25"/>
      <c r="T139" s="25"/>
      <c r="U139" s="25"/>
      <c r="V139" s="25"/>
      <c r="W139" s="22">
        <v>2</v>
      </c>
      <c r="X139" s="25"/>
    </row>
    <row r="140" s="27" customFormat="1" ht="14.25">
      <c r="A140" s="17">
        <v>16</v>
      </c>
      <c r="B140" s="18" t="s">
        <v>264</v>
      </c>
      <c r="C140" s="19">
        <f>C141+C142+C143+C144+C145+C146</f>
        <v>102</v>
      </c>
      <c r="D140" s="19">
        <f>SUM(D141:D148)</f>
        <v>0</v>
      </c>
      <c r="E140" s="19">
        <f>SUM(E141:E148)</f>
        <v>22</v>
      </c>
      <c r="F140" s="19">
        <f>SUM(F141:F148)</f>
        <v>0</v>
      </c>
      <c r="G140" s="19">
        <f>SUM(G141:G148)</f>
        <v>179</v>
      </c>
      <c r="H140" s="19">
        <f>SUM(H141:H148)</f>
        <v>0</v>
      </c>
      <c r="I140" s="19">
        <f>SUM(I141:I148)</f>
        <v>0</v>
      </c>
      <c r="J140" s="19">
        <f>SUM(J141:J148)</f>
        <v>53</v>
      </c>
      <c r="K140" s="19">
        <f>SUM(K141:K148)</f>
        <v>0</v>
      </c>
      <c r="L140" s="19">
        <f>SUM(L141:L148)</f>
        <v>22</v>
      </c>
      <c r="M140" s="19">
        <f>SUM(M141:M148)</f>
        <v>2</v>
      </c>
      <c r="N140" s="19">
        <f>SUM(N141:N148)</f>
        <v>270</v>
      </c>
      <c r="O140" s="19">
        <f>SUM(O141:O148)</f>
        <v>0</v>
      </c>
      <c r="P140" s="19">
        <f>SUM(P141:P148)</f>
        <v>425</v>
      </c>
      <c r="Q140" s="19">
        <f>SUM(Q141:Q148)</f>
        <v>830</v>
      </c>
      <c r="R140" s="19">
        <f>SUM(R141:R148)</f>
        <v>0</v>
      </c>
      <c r="S140" s="19">
        <f>SUM(S141:S148)</f>
        <v>0</v>
      </c>
      <c r="T140" s="19">
        <f>SUM(T141:T148)</f>
        <v>0</v>
      </c>
      <c r="U140" s="19">
        <f>SUM(U141:U148)</f>
        <v>0</v>
      </c>
      <c r="V140" s="19">
        <f>SUM(V141:V148)</f>
        <v>0</v>
      </c>
      <c r="W140" s="19">
        <f>SUM(W141:W148)</f>
        <v>238</v>
      </c>
      <c r="X140" s="19">
        <f>SUM(X141:X148)</f>
        <v>0</v>
      </c>
    </row>
    <row r="141">
      <c r="A141" s="20" t="s">
        <v>265</v>
      </c>
      <c r="B141" s="21" t="s">
        <v>40</v>
      </c>
      <c r="C141" s="22">
        <v>60</v>
      </c>
      <c r="D141" s="25"/>
      <c r="E141" s="22">
        <v>6</v>
      </c>
      <c r="F141" s="25"/>
      <c r="G141" s="22">
        <v>139</v>
      </c>
      <c r="H141" s="22"/>
      <c r="I141" s="25"/>
      <c r="J141" s="25">
        <v>32</v>
      </c>
      <c r="K141" s="25"/>
      <c r="L141" s="22"/>
      <c r="M141" s="22"/>
      <c r="N141" s="25">
        <v>160</v>
      </c>
      <c r="O141" s="25"/>
      <c r="P141" s="22">
        <v>349</v>
      </c>
      <c r="Q141" s="22">
        <v>663</v>
      </c>
      <c r="R141" s="25"/>
      <c r="S141" s="25"/>
      <c r="T141" s="25"/>
      <c r="U141" s="25"/>
      <c r="V141" s="25"/>
      <c r="W141" s="22">
        <v>188</v>
      </c>
      <c r="X141" s="25"/>
    </row>
    <row r="142" ht="25.5">
      <c r="A142" s="20" t="s">
        <v>266</v>
      </c>
      <c r="B142" s="21" t="s">
        <v>267</v>
      </c>
      <c r="C142" s="22">
        <v>15</v>
      </c>
      <c r="D142" s="25"/>
      <c r="E142" s="22">
        <v>2</v>
      </c>
      <c r="F142" s="25"/>
      <c r="G142" s="22">
        <v>5</v>
      </c>
      <c r="H142" s="22"/>
      <c r="I142" s="25"/>
      <c r="J142" s="25">
        <v>19</v>
      </c>
      <c r="K142" s="25"/>
      <c r="L142" s="22">
        <v>14</v>
      </c>
      <c r="M142" s="22"/>
      <c r="N142" s="25">
        <v>25</v>
      </c>
      <c r="O142" s="25"/>
      <c r="P142" s="22">
        <v>16</v>
      </c>
      <c r="Q142" s="22">
        <v>2</v>
      </c>
      <c r="R142" s="25"/>
      <c r="S142" s="25"/>
      <c r="T142" s="25"/>
      <c r="U142" s="25"/>
      <c r="V142" s="25"/>
      <c r="W142" s="22"/>
      <c r="X142" s="25"/>
    </row>
    <row r="143" ht="25.5">
      <c r="A143" s="20" t="s">
        <v>268</v>
      </c>
      <c r="B143" s="21" t="s">
        <v>269</v>
      </c>
      <c r="C143" s="22">
        <v>3</v>
      </c>
      <c r="D143" s="25"/>
      <c r="E143" s="22">
        <v>2</v>
      </c>
      <c r="F143" s="25"/>
      <c r="G143" s="22"/>
      <c r="H143" s="22"/>
      <c r="I143" s="25"/>
      <c r="J143" s="25"/>
      <c r="K143" s="25"/>
      <c r="L143" s="22"/>
      <c r="M143" s="22">
        <v>2</v>
      </c>
      <c r="N143" s="25"/>
      <c r="O143" s="25"/>
      <c r="P143" s="22"/>
      <c r="Q143" s="22">
        <v>42</v>
      </c>
      <c r="R143" s="25"/>
      <c r="S143" s="25"/>
      <c r="T143" s="25"/>
      <c r="U143" s="25"/>
      <c r="V143" s="25"/>
      <c r="W143" s="22"/>
      <c r="X143" s="25"/>
    </row>
    <row r="144" ht="25.5">
      <c r="A144" s="20" t="s">
        <v>270</v>
      </c>
      <c r="B144" s="21" t="s">
        <v>271</v>
      </c>
      <c r="C144" s="22"/>
      <c r="D144" s="25"/>
      <c r="E144" s="22"/>
      <c r="F144" s="25"/>
      <c r="G144" s="22">
        <v>5</v>
      </c>
      <c r="H144" s="22"/>
      <c r="I144" s="25"/>
      <c r="J144" s="25"/>
      <c r="K144" s="25"/>
      <c r="L144" s="22"/>
      <c r="M144" s="22"/>
      <c r="N144" s="25"/>
      <c r="O144" s="25"/>
      <c r="P144" s="22">
        <v>6</v>
      </c>
      <c r="Q144" s="22"/>
      <c r="R144" s="25"/>
      <c r="S144" s="25"/>
      <c r="T144" s="25"/>
      <c r="U144" s="25"/>
      <c r="V144" s="25"/>
      <c r="W144" s="22"/>
      <c r="X144" s="25"/>
    </row>
    <row r="145">
      <c r="A145" s="20" t="s">
        <v>272</v>
      </c>
      <c r="B145" s="21" t="s">
        <v>273</v>
      </c>
      <c r="C145" s="22">
        <v>22</v>
      </c>
      <c r="D145" s="25"/>
      <c r="E145" s="22">
        <v>9</v>
      </c>
      <c r="F145" s="25"/>
      <c r="G145" s="22">
        <v>19</v>
      </c>
      <c r="H145" s="22"/>
      <c r="I145" s="25"/>
      <c r="J145" s="25"/>
      <c r="K145" s="25"/>
      <c r="L145" s="22">
        <v>8</v>
      </c>
      <c r="M145" s="22"/>
      <c r="N145" s="25">
        <v>85</v>
      </c>
      <c r="O145" s="25"/>
      <c r="P145" s="22">
        <v>54</v>
      </c>
      <c r="Q145" s="22">
        <v>51</v>
      </c>
      <c r="R145" s="25"/>
      <c r="S145" s="25"/>
      <c r="T145" s="25"/>
      <c r="U145" s="25"/>
      <c r="V145" s="25"/>
      <c r="W145" s="22">
        <v>24</v>
      </c>
      <c r="X145" s="25"/>
    </row>
    <row r="146">
      <c r="A146" s="20" t="s">
        <v>274</v>
      </c>
      <c r="B146" s="21" t="s">
        <v>275</v>
      </c>
      <c r="C146" s="29">
        <v>2</v>
      </c>
      <c r="D146" s="25"/>
      <c r="E146" s="22"/>
      <c r="F146" s="25"/>
      <c r="G146" s="22">
        <v>2</v>
      </c>
      <c r="H146" s="22"/>
      <c r="I146" s="25"/>
      <c r="J146" s="34">
        <v>2</v>
      </c>
      <c r="K146" s="25"/>
      <c r="L146" s="22"/>
      <c r="M146" s="22"/>
      <c r="N146" s="25"/>
      <c r="O146" s="25"/>
      <c r="P146" s="22"/>
      <c r="Q146" s="22">
        <v>20</v>
      </c>
      <c r="R146" s="25"/>
      <c r="S146" s="25"/>
      <c r="T146" s="25"/>
      <c r="U146" s="25"/>
      <c r="V146" s="25"/>
      <c r="W146" s="22">
        <v>8</v>
      </c>
      <c r="X146" s="25"/>
    </row>
    <row r="147">
      <c r="A147" s="20" t="s">
        <v>276</v>
      </c>
      <c r="B147" s="21" t="s">
        <v>277</v>
      </c>
      <c r="C147" s="50"/>
      <c r="D147" s="25"/>
      <c r="E147" s="22">
        <v>1</v>
      </c>
      <c r="F147" s="25"/>
      <c r="G147" s="22">
        <v>8</v>
      </c>
      <c r="H147" s="22"/>
      <c r="I147" s="25"/>
      <c r="J147" s="51"/>
      <c r="K147" s="25"/>
      <c r="L147" s="22"/>
      <c r="M147" s="22"/>
      <c r="N147" s="25"/>
      <c r="O147" s="25"/>
      <c r="P147" s="22"/>
      <c r="Q147" s="22">
        <v>25</v>
      </c>
      <c r="R147" s="25"/>
      <c r="S147" s="25"/>
      <c r="T147" s="25"/>
      <c r="U147" s="25"/>
      <c r="V147" s="25"/>
      <c r="W147" s="22">
        <v>14</v>
      </c>
      <c r="X147" s="25"/>
    </row>
    <row r="148">
      <c r="A148" s="20" t="s">
        <v>278</v>
      </c>
      <c r="B148" s="21" t="s">
        <v>279</v>
      </c>
      <c r="C148" s="30"/>
      <c r="D148" s="25"/>
      <c r="E148" s="22">
        <v>2</v>
      </c>
      <c r="F148" s="25"/>
      <c r="G148" s="22">
        <v>1</v>
      </c>
      <c r="H148" s="22"/>
      <c r="I148" s="25"/>
      <c r="J148" s="37"/>
      <c r="K148" s="25"/>
      <c r="L148" s="22"/>
      <c r="M148" s="22"/>
      <c r="N148" s="25"/>
      <c r="O148" s="25"/>
      <c r="P148" s="22"/>
      <c r="Q148" s="22">
        <v>27</v>
      </c>
      <c r="R148" s="25"/>
      <c r="S148" s="25"/>
      <c r="T148" s="25"/>
      <c r="U148" s="25"/>
      <c r="V148" s="25"/>
      <c r="W148" s="22">
        <v>4</v>
      </c>
      <c r="X148" s="25"/>
    </row>
    <row r="149" s="27" customFormat="1" ht="14.25">
      <c r="A149" s="17">
        <v>17</v>
      </c>
      <c r="B149" s="18" t="s">
        <v>280</v>
      </c>
      <c r="C149" s="19">
        <f>C150+C152+C153+C154+C155+C156</f>
        <v>184</v>
      </c>
      <c r="D149" s="19">
        <f>SUM(D150:D156)</f>
        <v>0</v>
      </c>
      <c r="E149" s="19">
        <f>SUM(E150:E156)</f>
        <v>0</v>
      </c>
      <c r="F149" s="19">
        <f>SUM(F150:F156)</f>
        <v>0</v>
      </c>
      <c r="G149" s="19">
        <f>SUM(G150:G156)</f>
        <v>240</v>
      </c>
      <c r="H149" s="19">
        <f>SUM(H150:H156)</f>
        <v>0</v>
      </c>
      <c r="I149" s="19">
        <f>SUM(I150:I156)</f>
        <v>0</v>
      </c>
      <c r="J149" s="19">
        <f>SUM(J150:J156)</f>
        <v>0</v>
      </c>
      <c r="K149" s="19">
        <f>SUM(K150:K156)</f>
        <v>0</v>
      </c>
      <c r="L149" s="19">
        <f>SUM(L150:L156)</f>
        <v>7</v>
      </c>
      <c r="M149" s="19">
        <f>SUM(M150:M156)</f>
        <v>1</v>
      </c>
      <c r="N149" s="19">
        <f>SUM(N150:N156)</f>
        <v>1133</v>
      </c>
      <c r="O149" s="19">
        <f>SUM(O150:O156)</f>
        <v>0</v>
      </c>
      <c r="P149" s="19">
        <f>SUM(P150:P156)</f>
        <v>132</v>
      </c>
      <c r="Q149" s="19">
        <f>SUM(Q150:Q156)</f>
        <v>4</v>
      </c>
      <c r="R149" s="19">
        <f>SUM(R150:R156)</f>
        <v>0</v>
      </c>
      <c r="S149" s="19">
        <f>SUM(S150:S156)</f>
        <v>0</v>
      </c>
      <c r="T149" s="19">
        <f>SUM(T150:T156)</f>
        <v>0</v>
      </c>
      <c r="U149" s="19">
        <f>SUM(U150:U156)</f>
        <v>0</v>
      </c>
      <c r="V149" s="19">
        <f>SUM(V150:V156)</f>
        <v>0</v>
      </c>
      <c r="W149" s="19">
        <f>SUM(W150:W156)</f>
        <v>35</v>
      </c>
      <c r="X149" s="19">
        <f>SUM(X150:X156)</f>
        <v>0</v>
      </c>
    </row>
    <row r="150" ht="25.5">
      <c r="A150" s="20" t="s">
        <v>281</v>
      </c>
      <c r="B150" s="21" t="s">
        <v>282</v>
      </c>
      <c r="C150" s="29">
        <v>24</v>
      </c>
      <c r="D150" s="25"/>
      <c r="E150" s="22"/>
      <c r="F150" s="25"/>
      <c r="G150" s="29">
        <v>69</v>
      </c>
      <c r="H150" s="22"/>
      <c r="I150" s="25"/>
      <c r="J150" s="25"/>
      <c r="K150" s="25"/>
      <c r="L150" s="29"/>
      <c r="M150" s="22"/>
      <c r="N150" s="34">
        <v>160</v>
      </c>
      <c r="O150" s="25"/>
      <c r="P150" s="29">
        <v>44</v>
      </c>
      <c r="Q150" s="22"/>
      <c r="R150" s="25"/>
      <c r="S150" s="25"/>
      <c r="T150" s="25"/>
      <c r="U150" s="25"/>
      <c r="V150" s="25"/>
      <c r="W150" s="29">
        <v>25</v>
      </c>
      <c r="X150" s="25"/>
    </row>
    <row r="151" ht="25.5">
      <c r="A151" s="20" t="s">
        <v>283</v>
      </c>
      <c r="B151" s="21" t="s">
        <v>47</v>
      </c>
      <c r="C151" s="30"/>
      <c r="D151" s="25"/>
      <c r="E151" s="22"/>
      <c r="F151" s="25"/>
      <c r="G151" s="30"/>
      <c r="H151" s="22"/>
      <c r="I151" s="25"/>
      <c r="J151" s="25"/>
      <c r="K151" s="25"/>
      <c r="L151" s="30"/>
      <c r="M151" s="22"/>
      <c r="N151" s="37"/>
      <c r="O151" s="25"/>
      <c r="P151" s="30"/>
      <c r="Q151" s="22"/>
      <c r="R151" s="25"/>
      <c r="S151" s="25"/>
      <c r="T151" s="25"/>
      <c r="U151" s="25"/>
      <c r="V151" s="25"/>
      <c r="W151" s="30"/>
      <c r="X151" s="25"/>
    </row>
    <row r="152">
      <c r="A152" s="20" t="s">
        <v>285</v>
      </c>
      <c r="B152" s="21" t="s">
        <v>286</v>
      </c>
      <c r="C152" s="22">
        <v>67</v>
      </c>
      <c r="D152" s="25"/>
      <c r="E152" s="22"/>
      <c r="F152" s="25"/>
      <c r="G152" s="22">
        <v>37</v>
      </c>
      <c r="H152" s="22"/>
      <c r="I152" s="25"/>
      <c r="J152" s="25"/>
      <c r="K152" s="25"/>
      <c r="L152" s="22">
        <v>5</v>
      </c>
      <c r="M152" s="22"/>
      <c r="N152" s="25">
        <v>594</v>
      </c>
      <c r="O152" s="25"/>
      <c r="P152" s="22">
        <v>40</v>
      </c>
      <c r="Q152" s="22"/>
      <c r="R152" s="25"/>
      <c r="S152" s="25"/>
      <c r="T152" s="25"/>
      <c r="U152" s="25"/>
      <c r="V152" s="25"/>
      <c r="W152" s="22"/>
      <c r="X152" s="25"/>
    </row>
    <row r="153">
      <c r="A153" s="20" t="s">
        <v>287</v>
      </c>
      <c r="B153" s="21" t="s">
        <v>288</v>
      </c>
      <c r="C153" s="22">
        <v>52</v>
      </c>
      <c r="D153" s="25"/>
      <c r="E153" s="22"/>
      <c r="F153" s="25"/>
      <c r="G153" s="22">
        <v>19</v>
      </c>
      <c r="H153" s="22"/>
      <c r="I153" s="25"/>
      <c r="J153" s="25"/>
      <c r="K153" s="25"/>
      <c r="L153" s="22"/>
      <c r="M153" s="22"/>
      <c r="N153" s="25">
        <v>63</v>
      </c>
      <c r="O153" s="25"/>
      <c r="P153" s="22">
        <v>25</v>
      </c>
      <c r="Q153" s="22"/>
      <c r="R153" s="25"/>
      <c r="S153" s="25"/>
      <c r="T153" s="25"/>
      <c r="U153" s="25"/>
      <c r="V153" s="25"/>
      <c r="W153" s="22">
        <v>4</v>
      </c>
      <c r="X153" s="25"/>
    </row>
    <row r="154" ht="25.5">
      <c r="A154" s="20" t="s">
        <v>289</v>
      </c>
      <c r="B154" s="21" t="s">
        <v>290</v>
      </c>
      <c r="C154" s="22">
        <v>21</v>
      </c>
      <c r="D154" s="25"/>
      <c r="E154" s="22"/>
      <c r="F154" s="25"/>
      <c r="G154" s="22">
        <v>41</v>
      </c>
      <c r="H154" s="22"/>
      <c r="I154" s="25"/>
      <c r="J154" s="25"/>
      <c r="K154" s="25"/>
      <c r="L154" s="22">
        <v>1</v>
      </c>
      <c r="M154" s="22">
        <v>1</v>
      </c>
      <c r="N154" s="25">
        <v>212</v>
      </c>
      <c r="O154" s="25"/>
      <c r="P154" s="22">
        <v>5</v>
      </c>
      <c r="Q154" s="22">
        <v>3</v>
      </c>
      <c r="R154" s="25"/>
      <c r="S154" s="25"/>
      <c r="T154" s="25"/>
      <c r="U154" s="25"/>
      <c r="V154" s="25"/>
      <c r="W154" s="22"/>
      <c r="X154" s="25"/>
    </row>
    <row r="155" ht="25.5">
      <c r="A155" s="20" t="s">
        <v>291</v>
      </c>
      <c r="B155" s="21" t="s">
        <v>292</v>
      </c>
      <c r="C155" s="22">
        <v>16</v>
      </c>
      <c r="D155" s="25"/>
      <c r="E155" s="22"/>
      <c r="F155" s="25"/>
      <c r="G155" s="22">
        <v>53</v>
      </c>
      <c r="H155" s="22"/>
      <c r="I155" s="25"/>
      <c r="J155" s="25"/>
      <c r="K155" s="25"/>
      <c r="L155" s="22">
        <v>1</v>
      </c>
      <c r="M155" s="22"/>
      <c r="N155" s="25">
        <v>52</v>
      </c>
      <c r="O155" s="25"/>
      <c r="P155" s="22">
        <v>7</v>
      </c>
      <c r="Q155" s="22">
        <v>1</v>
      </c>
      <c r="R155" s="25"/>
      <c r="S155" s="25"/>
      <c r="T155" s="25"/>
      <c r="U155" s="25"/>
      <c r="V155" s="25"/>
      <c r="W155" s="22"/>
      <c r="X155" s="25"/>
    </row>
    <row r="156">
      <c r="A156" s="20" t="s">
        <v>293</v>
      </c>
      <c r="B156" s="21" t="s">
        <v>294</v>
      </c>
      <c r="C156" s="22">
        <v>4</v>
      </c>
      <c r="D156" s="25"/>
      <c r="E156" s="22"/>
      <c r="F156" s="25"/>
      <c r="G156" s="22">
        <v>21</v>
      </c>
      <c r="H156" s="22"/>
      <c r="I156" s="25"/>
      <c r="J156" s="25"/>
      <c r="K156" s="25"/>
      <c r="L156" s="22"/>
      <c r="M156" s="22"/>
      <c r="N156" s="25">
        <v>52</v>
      </c>
      <c r="O156" s="25"/>
      <c r="P156" s="22">
        <v>11</v>
      </c>
      <c r="Q156" s="22"/>
      <c r="R156" s="25"/>
      <c r="S156" s="25"/>
      <c r="T156" s="25"/>
      <c r="U156" s="25"/>
      <c r="V156" s="25"/>
      <c r="W156" s="22">
        <v>6</v>
      </c>
      <c r="X156" s="25"/>
    </row>
    <row r="157" s="27" customFormat="1" ht="14.25">
      <c r="A157" s="17">
        <v>18</v>
      </c>
      <c r="B157" s="18" t="s">
        <v>295</v>
      </c>
      <c r="C157" s="19">
        <f>C158+C159+C160</f>
        <v>10</v>
      </c>
      <c r="D157" s="19">
        <f>SUM(D158:D160)</f>
        <v>0</v>
      </c>
      <c r="E157" s="19">
        <f>SUM(E158:E160)</f>
        <v>0</v>
      </c>
      <c r="F157" s="19">
        <f>SUM(F158:F160)</f>
        <v>0</v>
      </c>
      <c r="G157" s="19">
        <f>SUM(G158:G160)</f>
        <v>193</v>
      </c>
      <c r="H157" s="19">
        <f>SUM(H158:H160)</f>
        <v>0</v>
      </c>
      <c r="I157" s="19">
        <f>SUM(I158:I160)</f>
        <v>0</v>
      </c>
      <c r="J157" s="19">
        <f>SUM(J158:J160)</f>
        <v>29</v>
      </c>
      <c r="K157" s="19">
        <f>SUM(K158:K160)</f>
        <v>0</v>
      </c>
      <c r="L157" s="19">
        <f>SUM(L158:L160)</f>
        <v>0</v>
      </c>
      <c r="M157" s="19">
        <f>SUM(M158:M160)</f>
        <v>0</v>
      </c>
      <c r="N157" s="19">
        <f>SUM(N158:N160)</f>
        <v>897</v>
      </c>
      <c r="O157" s="19">
        <f>SUM(O158:O160)</f>
        <v>0</v>
      </c>
      <c r="P157" s="19">
        <f>SUM(P158:P160)</f>
        <v>57</v>
      </c>
      <c r="Q157" s="19">
        <f>SUM(Q158:Q160)</f>
        <v>5</v>
      </c>
      <c r="R157" s="19">
        <f>SUM(R158:R160)</f>
        <v>0</v>
      </c>
      <c r="S157" s="19">
        <f>SUM(S158:S160)</f>
        <v>0</v>
      </c>
      <c r="T157" s="19">
        <f>SUM(T158:T160)</f>
        <v>0</v>
      </c>
      <c r="U157" s="19">
        <f>SUM(U158:U160)</f>
        <v>0</v>
      </c>
      <c r="V157" s="19">
        <f>SUM(V158:V160)</f>
        <v>0</v>
      </c>
      <c r="W157" s="19">
        <f>SUM(W158:W160)</f>
        <v>11</v>
      </c>
      <c r="X157" s="19">
        <f>SUM(X158:X160)</f>
        <v>0</v>
      </c>
    </row>
    <row r="158">
      <c r="A158" s="20" t="s">
        <v>296</v>
      </c>
      <c r="B158" s="21" t="s">
        <v>40</v>
      </c>
      <c r="C158" s="22"/>
      <c r="D158" s="25"/>
      <c r="E158" s="22"/>
      <c r="F158" s="25"/>
      <c r="G158" s="22">
        <v>21</v>
      </c>
      <c r="H158" s="22"/>
      <c r="I158" s="25"/>
      <c r="J158" s="25"/>
      <c r="K158" s="25"/>
      <c r="L158" s="22"/>
      <c r="M158" s="22"/>
      <c r="N158" s="25">
        <v>185</v>
      </c>
      <c r="O158" s="25"/>
      <c r="P158" s="22"/>
      <c r="Q158" s="22">
        <v>2</v>
      </c>
      <c r="R158" s="25"/>
      <c r="S158" s="25"/>
      <c r="T158" s="25"/>
      <c r="U158" s="25"/>
      <c r="V158" s="25"/>
      <c r="W158" s="22">
        <v>6</v>
      </c>
      <c r="X158" s="25"/>
    </row>
    <row r="159">
      <c r="A159" s="20" t="s">
        <v>297</v>
      </c>
      <c r="B159" s="21" t="s">
        <v>298</v>
      </c>
      <c r="C159" s="22">
        <v>10</v>
      </c>
      <c r="D159" s="25"/>
      <c r="E159" s="22"/>
      <c r="F159" s="25"/>
      <c r="G159" s="22">
        <v>151</v>
      </c>
      <c r="H159" s="22"/>
      <c r="I159" s="25"/>
      <c r="J159" s="25">
        <v>29</v>
      </c>
      <c r="K159" s="25"/>
      <c r="L159" s="22"/>
      <c r="M159" s="22"/>
      <c r="N159" s="25">
        <v>547</v>
      </c>
      <c r="O159" s="25"/>
      <c r="P159" s="22">
        <v>57</v>
      </c>
      <c r="Q159" s="22">
        <v>3</v>
      </c>
      <c r="R159" s="25"/>
      <c r="S159" s="25"/>
      <c r="T159" s="25"/>
      <c r="U159" s="25"/>
      <c r="V159" s="25"/>
      <c r="W159" s="22"/>
      <c r="X159" s="25"/>
    </row>
    <row r="160">
      <c r="A160" s="20" t="s">
        <v>299</v>
      </c>
      <c r="B160" s="21" t="s">
        <v>300</v>
      </c>
      <c r="C160" s="22"/>
      <c r="D160" s="25"/>
      <c r="E160" s="22"/>
      <c r="F160" s="25"/>
      <c r="G160" s="22">
        <v>21</v>
      </c>
      <c r="H160" s="22"/>
      <c r="I160" s="25"/>
      <c r="J160" s="25"/>
      <c r="K160" s="25"/>
      <c r="L160" s="22"/>
      <c r="M160" s="22"/>
      <c r="N160" s="25">
        <v>165</v>
      </c>
      <c r="O160" s="25"/>
      <c r="P160" s="22"/>
      <c r="Q160" s="22"/>
      <c r="R160" s="25"/>
      <c r="S160" s="25"/>
      <c r="T160" s="25"/>
      <c r="U160" s="25"/>
      <c r="V160" s="25"/>
      <c r="W160" s="22">
        <v>5</v>
      </c>
      <c r="X160" s="25"/>
    </row>
    <row r="161" s="27" customFormat="1" ht="14.25">
      <c r="A161" s="17">
        <v>19</v>
      </c>
      <c r="B161" s="18" t="s">
        <v>301</v>
      </c>
      <c r="C161" s="19">
        <f>C162+C163+C164+C165</f>
        <v>1</v>
      </c>
      <c r="D161" s="19">
        <f>SUM(D162:D165)</f>
        <v>0</v>
      </c>
      <c r="E161" s="19">
        <f>SUM(E162:E165)</f>
        <v>0</v>
      </c>
      <c r="F161" s="19">
        <f>SUM(F162:F165)</f>
        <v>0</v>
      </c>
      <c r="G161" s="19">
        <f>SUM(G162:G165)</f>
        <v>103</v>
      </c>
      <c r="H161" s="19">
        <f>SUM(H162:H165)</f>
        <v>20</v>
      </c>
      <c r="I161" s="19">
        <f>SUM(I162:I165)</f>
        <v>0</v>
      </c>
      <c r="J161" s="19">
        <f>SUM(J162:J165)</f>
        <v>6</v>
      </c>
      <c r="K161" s="19">
        <f>SUM(K162:K165)</f>
        <v>0</v>
      </c>
      <c r="L161" s="19">
        <f>SUM(L162:L165)</f>
        <v>0</v>
      </c>
      <c r="M161" s="19">
        <f>SUM(M162:M165)</f>
        <v>0</v>
      </c>
      <c r="N161" s="19">
        <f>SUM(N162:N165)</f>
        <v>634</v>
      </c>
      <c r="O161" s="19">
        <f>SUM(O162:O165)</f>
        <v>0</v>
      </c>
      <c r="P161" s="19">
        <f>P162+P163+P164</f>
        <v>65</v>
      </c>
      <c r="Q161" s="19">
        <f>SUM(Q162:Q165)</f>
        <v>0</v>
      </c>
      <c r="R161" s="19">
        <f>SUM(R162:R165)</f>
        <v>0</v>
      </c>
      <c r="S161" s="19">
        <f>SUM(S162:S165)</f>
        <v>0</v>
      </c>
      <c r="T161" s="19">
        <f>SUM(T162:T165)</f>
        <v>0</v>
      </c>
      <c r="U161" s="19">
        <f>SUM(U162:U165)</f>
        <v>0</v>
      </c>
      <c r="V161" s="19">
        <f>SUM(V162:V165)</f>
        <v>0</v>
      </c>
      <c r="W161" s="19">
        <f>SUM(W162:W165)</f>
        <v>70</v>
      </c>
      <c r="X161" s="19">
        <f>SUM(X162:X165)</f>
        <v>0</v>
      </c>
    </row>
    <row r="162">
      <c r="A162" s="20" t="s">
        <v>483</v>
      </c>
      <c r="B162" s="21" t="s">
        <v>40</v>
      </c>
      <c r="C162" s="22">
        <v>1</v>
      </c>
      <c r="D162" s="25"/>
      <c r="E162" s="22"/>
      <c r="F162" s="25"/>
      <c r="G162" s="22">
        <v>51</v>
      </c>
      <c r="H162" s="22">
        <v>8</v>
      </c>
      <c r="I162" s="25"/>
      <c r="J162" s="25">
        <v>2</v>
      </c>
      <c r="K162" s="25"/>
      <c r="L162" s="22"/>
      <c r="M162" s="22"/>
      <c r="N162" s="25">
        <v>382</v>
      </c>
      <c r="O162" s="25"/>
      <c r="P162" s="22">
        <v>45</v>
      </c>
      <c r="Q162" s="22"/>
      <c r="R162" s="25"/>
      <c r="S162" s="25"/>
      <c r="T162" s="25"/>
      <c r="U162" s="25"/>
      <c r="V162" s="25"/>
      <c r="W162" s="22">
        <v>40</v>
      </c>
      <c r="X162" s="25"/>
    </row>
    <row r="163">
      <c r="A163" s="20" t="s">
        <v>484</v>
      </c>
      <c r="B163" s="21" t="s">
        <v>304</v>
      </c>
      <c r="C163" s="22"/>
      <c r="D163" s="25"/>
      <c r="E163" s="22"/>
      <c r="F163" s="25"/>
      <c r="G163" s="22">
        <v>28</v>
      </c>
      <c r="H163" s="22">
        <v>7</v>
      </c>
      <c r="I163" s="25"/>
      <c r="J163" s="25">
        <v>4</v>
      </c>
      <c r="K163" s="25"/>
      <c r="L163" s="22"/>
      <c r="M163" s="22"/>
      <c r="N163" s="25">
        <v>180</v>
      </c>
      <c r="O163" s="25"/>
      <c r="P163" s="22">
        <v>15</v>
      </c>
      <c r="Q163" s="22"/>
      <c r="R163" s="25"/>
      <c r="S163" s="25"/>
      <c r="T163" s="25"/>
      <c r="U163" s="25"/>
      <c r="V163" s="25"/>
      <c r="W163" s="22">
        <v>19</v>
      </c>
      <c r="X163" s="25"/>
    </row>
    <row r="164">
      <c r="A164" s="20" t="s">
        <v>485</v>
      </c>
      <c r="B164" s="21" t="s">
        <v>306</v>
      </c>
      <c r="C164" s="22"/>
      <c r="D164" s="25"/>
      <c r="E164" s="22"/>
      <c r="F164" s="25"/>
      <c r="G164" s="22">
        <v>24</v>
      </c>
      <c r="H164" s="22">
        <v>5</v>
      </c>
      <c r="I164" s="25"/>
      <c r="J164" s="25"/>
      <c r="K164" s="25"/>
      <c r="L164" s="22"/>
      <c r="M164" s="22"/>
      <c r="N164" s="25">
        <v>72</v>
      </c>
      <c r="O164" s="25"/>
      <c r="P164" s="22">
        <v>5</v>
      </c>
      <c r="Q164" s="22"/>
      <c r="R164" s="25"/>
      <c r="S164" s="25"/>
      <c r="T164" s="25"/>
      <c r="U164" s="25"/>
      <c r="V164" s="25"/>
      <c r="W164" s="22">
        <v>11</v>
      </c>
      <c r="X164" s="25"/>
    </row>
    <row r="165">
      <c r="A165" s="20" t="s">
        <v>486</v>
      </c>
      <c r="B165" s="21" t="s">
        <v>201</v>
      </c>
      <c r="C165" s="22"/>
      <c r="D165" s="25"/>
      <c r="E165" s="22"/>
      <c r="F165" s="25"/>
      <c r="G165" s="22"/>
      <c r="H165" s="22"/>
      <c r="I165" s="25"/>
      <c r="J165" s="25"/>
      <c r="K165" s="25"/>
      <c r="L165" s="22"/>
      <c r="M165" s="22"/>
      <c r="N165" s="25"/>
      <c r="O165" s="25"/>
      <c r="P165" s="22"/>
      <c r="Q165" s="22"/>
      <c r="R165" s="25"/>
      <c r="S165" s="25"/>
      <c r="T165" s="25"/>
      <c r="U165" s="25"/>
      <c r="V165" s="25"/>
      <c r="W165" s="22"/>
      <c r="X165" s="25"/>
    </row>
    <row r="166" s="27" customFormat="1" ht="14.25">
      <c r="A166" s="17">
        <v>20</v>
      </c>
      <c r="B166" s="18" t="s">
        <v>308</v>
      </c>
      <c r="C166" s="19">
        <f>C167+C168+C169+C170+C171+C172+C173</f>
        <v>6</v>
      </c>
      <c r="D166" s="19">
        <f>SUM(D167:D173)</f>
        <v>0</v>
      </c>
      <c r="E166" s="19">
        <f>SUM(E167:E173)</f>
        <v>0</v>
      </c>
      <c r="F166" s="19">
        <f>SUM(F167:F173)</f>
        <v>0</v>
      </c>
      <c r="G166" s="19">
        <f>SUM(G167:G173)</f>
        <v>235</v>
      </c>
      <c r="H166" s="19">
        <f>SUM(H167:H173)</f>
        <v>65</v>
      </c>
      <c r="I166" s="19">
        <f>SUM(I167:I173)</f>
        <v>0</v>
      </c>
      <c r="J166" s="19">
        <f>SUM(J167:J173)</f>
        <v>213</v>
      </c>
      <c r="K166" s="19">
        <f>SUM(K167:K173)</f>
        <v>0</v>
      </c>
      <c r="L166" s="19">
        <f>SUM(L167:L173)</f>
        <v>19</v>
      </c>
      <c r="M166" s="19">
        <f>SUM(M167:M173)</f>
        <v>0</v>
      </c>
      <c r="N166" s="19">
        <f>SUM(N167:N173)</f>
        <v>1745</v>
      </c>
      <c r="O166" s="19">
        <f>SUM(O167:O173)</f>
        <v>0</v>
      </c>
      <c r="P166" s="19">
        <f>SUM(P167:P173)</f>
        <v>128</v>
      </c>
      <c r="Q166" s="19">
        <f>SUM(Q167:Q173)</f>
        <v>0</v>
      </c>
      <c r="R166" s="19">
        <f>SUM(R167:R173)</f>
        <v>0</v>
      </c>
      <c r="S166" s="19">
        <f>SUM(S167:S173)</f>
        <v>0</v>
      </c>
      <c r="T166" s="19">
        <f>SUM(T167:T173)</f>
        <v>0</v>
      </c>
      <c r="U166" s="19">
        <f>SUM(U167:U173)</f>
        <v>0</v>
      </c>
      <c r="V166" s="19">
        <f>SUM(V167:V173)</f>
        <v>0</v>
      </c>
      <c r="W166" s="19">
        <f>SUM(W167:W173)</f>
        <v>0</v>
      </c>
      <c r="X166" s="19">
        <f>SUM(X167:X173)</f>
        <v>0</v>
      </c>
    </row>
    <row r="167">
      <c r="A167" s="20" t="s">
        <v>309</v>
      </c>
      <c r="B167" s="21" t="s">
        <v>40</v>
      </c>
      <c r="C167" s="22"/>
      <c r="D167" s="25"/>
      <c r="E167" s="22"/>
      <c r="F167" s="25"/>
      <c r="G167" s="22">
        <v>57</v>
      </c>
      <c r="H167" s="22">
        <v>42</v>
      </c>
      <c r="I167" s="25"/>
      <c r="J167" s="25"/>
      <c r="K167" s="25"/>
      <c r="L167" s="22"/>
      <c r="M167" s="22"/>
      <c r="N167" s="25">
        <v>218</v>
      </c>
      <c r="O167" s="25"/>
      <c r="P167" s="22">
        <v>19</v>
      </c>
      <c r="Q167" s="22"/>
      <c r="R167" s="25"/>
      <c r="S167" s="25"/>
      <c r="T167" s="25"/>
      <c r="U167" s="25"/>
      <c r="V167" s="25"/>
      <c r="W167" s="22"/>
      <c r="X167" s="25"/>
    </row>
    <row r="168">
      <c r="A168" s="20" t="s">
        <v>310</v>
      </c>
      <c r="B168" s="21" t="s">
        <v>311</v>
      </c>
      <c r="C168" s="22"/>
      <c r="D168" s="25"/>
      <c r="E168" s="22"/>
      <c r="F168" s="25"/>
      <c r="G168" s="22">
        <v>6</v>
      </c>
      <c r="H168" s="22">
        <v>2</v>
      </c>
      <c r="I168" s="25"/>
      <c r="J168" s="25"/>
      <c r="K168" s="25"/>
      <c r="L168" s="22"/>
      <c r="M168" s="22"/>
      <c r="N168" s="25">
        <v>56</v>
      </c>
      <c r="O168" s="25"/>
      <c r="P168" s="22">
        <v>5</v>
      </c>
      <c r="Q168" s="22"/>
      <c r="R168" s="25"/>
      <c r="S168" s="25"/>
      <c r="T168" s="25"/>
      <c r="U168" s="25"/>
      <c r="V168" s="25"/>
      <c r="W168" s="22"/>
      <c r="X168" s="25"/>
    </row>
    <row r="169">
      <c r="A169" s="20" t="s">
        <v>312</v>
      </c>
      <c r="B169" s="21" t="s">
        <v>313</v>
      </c>
      <c r="C169" s="22"/>
      <c r="D169" s="25"/>
      <c r="E169" s="22"/>
      <c r="F169" s="25"/>
      <c r="G169" s="22">
        <v>17</v>
      </c>
      <c r="H169" s="22"/>
      <c r="I169" s="25"/>
      <c r="J169" s="25"/>
      <c r="K169" s="25"/>
      <c r="L169" s="22"/>
      <c r="M169" s="22"/>
      <c r="N169" s="25">
        <v>67</v>
      </c>
      <c r="O169" s="25"/>
      <c r="P169" s="22"/>
      <c r="Q169" s="22"/>
      <c r="R169" s="25"/>
      <c r="S169" s="25"/>
      <c r="T169" s="25"/>
      <c r="U169" s="25"/>
      <c r="V169" s="25"/>
      <c r="W169" s="22"/>
      <c r="X169" s="25"/>
    </row>
    <row r="170">
      <c r="A170" s="20" t="s">
        <v>314</v>
      </c>
      <c r="B170" s="21" t="s">
        <v>315</v>
      </c>
      <c r="C170" s="22"/>
      <c r="D170" s="25"/>
      <c r="E170" s="22"/>
      <c r="F170" s="25"/>
      <c r="G170" s="22">
        <v>15</v>
      </c>
      <c r="H170" s="22">
        <v>7</v>
      </c>
      <c r="I170" s="25"/>
      <c r="J170" s="25"/>
      <c r="K170" s="25"/>
      <c r="L170" s="22"/>
      <c r="M170" s="22"/>
      <c r="N170" s="25">
        <v>202</v>
      </c>
      <c r="O170" s="25"/>
      <c r="P170" s="22"/>
      <c r="Q170" s="22"/>
      <c r="R170" s="25"/>
      <c r="S170" s="25"/>
      <c r="T170" s="25"/>
      <c r="U170" s="25"/>
      <c r="V170" s="25"/>
      <c r="W170" s="22"/>
      <c r="X170" s="25"/>
    </row>
    <row r="171">
      <c r="A171" s="20" t="s">
        <v>316</v>
      </c>
      <c r="B171" s="21" t="s">
        <v>317</v>
      </c>
      <c r="C171" s="22"/>
      <c r="D171" s="25"/>
      <c r="E171" s="22"/>
      <c r="F171" s="25"/>
      <c r="G171" s="22">
        <v>85</v>
      </c>
      <c r="H171" s="22">
        <v>14</v>
      </c>
      <c r="I171" s="25"/>
      <c r="J171" s="25">
        <v>213</v>
      </c>
      <c r="K171" s="25"/>
      <c r="L171" s="22"/>
      <c r="M171" s="22"/>
      <c r="N171" s="25">
        <v>910</v>
      </c>
      <c r="O171" s="25"/>
      <c r="P171" s="22">
        <v>12</v>
      </c>
      <c r="Q171" s="22"/>
      <c r="R171" s="25"/>
      <c r="S171" s="25"/>
      <c r="T171" s="25"/>
      <c r="U171" s="25"/>
      <c r="V171" s="25"/>
      <c r="W171" s="22"/>
      <c r="X171" s="25"/>
    </row>
    <row r="172">
      <c r="A172" s="20" t="s">
        <v>318</v>
      </c>
      <c r="B172" s="21" t="s">
        <v>319</v>
      </c>
      <c r="C172" s="22">
        <v>6</v>
      </c>
      <c r="D172" s="25"/>
      <c r="E172" s="22"/>
      <c r="F172" s="25"/>
      <c r="G172" s="22">
        <v>24</v>
      </c>
      <c r="H172" s="22"/>
      <c r="I172" s="25"/>
      <c r="J172" s="25"/>
      <c r="K172" s="25"/>
      <c r="L172" s="22"/>
      <c r="M172" s="22"/>
      <c r="N172" s="25">
        <v>216</v>
      </c>
      <c r="O172" s="25"/>
      <c r="P172" s="22">
        <v>6</v>
      </c>
      <c r="Q172" s="22"/>
      <c r="R172" s="25"/>
      <c r="S172" s="25"/>
      <c r="T172" s="25"/>
      <c r="U172" s="25"/>
      <c r="V172" s="25"/>
      <c r="W172" s="22"/>
      <c r="X172" s="25"/>
    </row>
    <row r="173">
      <c r="A173" s="20" t="s">
        <v>320</v>
      </c>
      <c r="B173" s="31" t="s">
        <v>321</v>
      </c>
      <c r="C173" s="22"/>
      <c r="D173" s="25"/>
      <c r="E173" s="22"/>
      <c r="F173" s="25"/>
      <c r="G173" s="22">
        <v>31</v>
      </c>
      <c r="H173" s="22"/>
      <c r="I173" s="25"/>
      <c r="J173" s="25"/>
      <c r="K173" s="25"/>
      <c r="L173" s="22">
        <v>19</v>
      </c>
      <c r="M173" s="22"/>
      <c r="N173" s="25">
        <v>76</v>
      </c>
      <c r="O173" s="25"/>
      <c r="P173" s="22">
        <v>86</v>
      </c>
      <c r="Q173" s="22"/>
      <c r="R173" s="25"/>
      <c r="S173" s="25"/>
      <c r="T173" s="25"/>
      <c r="U173" s="25"/>
      <c r="V173" s="25"/>
      <c r="W173" s="22"/>
      <c r="X173" s="25"/>
    </row>
    <row r="174" s="27" customFormat="1" ht="14.25">
      <c r="A174" s="17">
        <v>21</v>
      </c>
      <c r="B174" s="18" t="s">
        <v>322</v>
      </c>
      <c r="C174" s="19">
        <f>C175+C176</f>
        <v>57</v>
      </c>
      <c r="D174" s="19">
        <f>SUM(D175:D176)</f>
        <v>0</v>
      </c>
      <c r="E174" s="19">
        <f>SUM(E175:E176)</f>
        <v>15</v>
      </c>
      <c r="F174" s="19">
        <f>SUM(F175:F176)</f>
        <v>0</v>
      </c>
      <c r="G174" s="19">
        <f>SUM(G175:G176)</f>
        <v>206</v>
      </c>
      <c r="H174" s="19">
        <f>SUM(H175:H176)</f>
        <v>0</v>
      </c>
      <c r="I174" s="19">
        <f>SUM(I175:I176)</f>
        <v>0</v>
      </c>
      <c r="J174" s="19">
        <f>SUM(J175:J176)</f>
        <v>38</v>
      </c>
      <c r="K174" s="19">
        <f>SUM(K175:K176)</f>
        <v>0</v>
      </c>
      <c r="L174" s="19">
        <f>SUM(L175:L176)</f>
        <v>11</v>
      </c>
      <c r="M174" s="19">
        <f>SUM(M175:M176)</f>
        <v>0</v>
      </c>
      <c r="N174" s="19">
        <f>SUM(N175:N176)</f>
        <v>510</v>
      </c>
      <c r="O174" s="19">
        <f>SUM(O175:O176)</f>
        <v>0</v>
      </c>
      <c r="P174" s="19">
        <f>SUM(P175:P176)</f>
        <v>349</v>
      </c>
      <c r="Q174" s="19">
        <f>SUM(Q175:Q176)</f>
        <v>503</v>
      </c>
      <c r="R174" s="19">
        <f>SUM(R175:R176)</f>
        <v>0</v>
      </c>
      <c r="S174" s="19">
        <f>SUM(S175:S176)</f>
        <v>0</v>
      </c>
      <c r="T174" s="19">
        <f>SUM(T175:T176)</f>
        <v>0</v>
      </c>
      <c r="U174" s="19">
        <f>SUM(U175:U176)</f>
        <v>0</v>
      </c>
      <c r="V174" s="19">
        <f>SUM(V175:V176)</f>
        <v>0</v>
      </c>
      <c r="W174" s="19">
        <f>SUM(W175:W176)</f>
        <v>910</v>
      </c>
      <c r="X174" s="19">
        <f>SUM(X175:X176)</f>
        <v>0</v>
      </c>
    </row>
    <row r="175">
      <c r="A175" s="20" t="s">
        <v>323</v>
      </c>
      <c r="B175" s="21" t="s">
        <v>40</v>
      </c>
      <c r="C175" s="22">
        <v>57</v>
      </c>
      <c r="D175" s="25"/>
      <c r="E175" s="22">
        <v>13</v>
      </c>
      <c r="F175" s="25"/>
      <c r="G175" s="22">
        <v>202</v>
      </c>
      <c r="H175" s="22"/>
      <c r="I175" s="25"/>
      <c r="J175" s="25">
        <v>38</v>
      </c>
      <c r="K175" s="25"/>
      <c r="L175" s="22">
        <v>11</v>
      </c>
      <c r="M175" s="22"/>
      <c r="N175" s="25">
        <v>510</v>
      </c>
      <c r="O175" s="25"/>
      <c r="P175" s="22">
        <v>349</v>
      </c>
      <c r="Q175" s="22">
        <v>463</v>
      </c>
      <c r="R175" s="25"/>
      <c r="S175" s="25"/>
      <c r="T175" s="25"/>
      <c r="U175" s="25"/>
      <c r="V175" s="25"/>
      <c r="W175" s="22">
        <v>902</v>
      </c>
      <c r="X175" s="25"/>
    </row>
    <row r="176">
      <c r="A176" s="20" t="s">
        <v>324</v>
      </c>
      <c r="B176" s="21" t="s">
        <v>325</v>
      </c>
      <c r="C176" s="22"/>
      <c r="D176" s="25"/>
      <c r="E176" s="22">
        <v>2</v>
      </c>
      <c r="F176" s="25"/>
      <c r="G176" s="22">
        <v>4</v>
      </c>
      <c r="H176" s="22"/>
      <c r="I176" s="25"/>
      <c r="J176" s="25"/>
      <c r="K176" s="25"/>
      <c r="L176" s="22"/>
      <c r="M176" s="22"/>
      <c r="N176" s="25"/>
      <c r="O176" s="25"/>
      <c r="P176" s="22"/>
      <c r="Q176" s="22">
        <v>40</v>
      </c>
      <c r="R176" s="25"/>
      <c r="S176" s="25"/>
      <c r="T176" s="25"/>
      <c r="U176" s="25"/>
      <c r="V176" s="25"/>
      <c r="W176" s="22">
        <v>8</v>
      </c>
      <c r="X176" s="25"/>
    </row>
    <row r="177" s="27" customFormat="1" ht="14.25">
      <c r="A177" s="17">
        <v>22</v>
      </c>
      <c r="B177" s="18" t="s">
        <v>326</v>
      </c>
      <c r="C177" s="19">
        <f>C178+C179+C180+C181+C182+C183+C184</f>
        <v>0</v>
      </c>
      <c r="D177" s="19">
        <f>SUM(D178:D184)</f>
        <v>0</v>
      </c>
      <c r="E177" s="19">
        <f>SUM(E178:E184)</f>
        <v>0</v>
      </c>
      <c r="F177" s="19">
        <f>SUM(F178:F184)</f>
        <v>0</v>
      </c>
      <c r="G177" s="19">
        <f>SUM(G178:G184)</f>
        <v>377</v>
      </c>
      <c r="H177" s="19">
        <f>SUM(H178:H184)</f>
        <v>0</v>
      </c>
      <c r="I177" s="19">
        <f>SUM(I178:I184)</f>
        <v>0</v>
      </c>
      <c r="J177" s="19">
        <f>SUM(J178:J184)</f>
        <v>110</v>
      </c>
      <c r="K177" s="19">
        <f>SUM(K178:K184)</f>
        <v>0</v>
      </c>
      <c r="L177" s="19">
        <f>SUM(L178:L184)</f>
        <v>38</v>
      </c>
      <c r="M177" s="19">
        <f>SUM(M178:M184)</f>
        <v>0</v>
      </c>
      <c r="N177" s="19">
        <f>SUM(N178:N184)</f>
        <v>1580</v>
      </c>
      <c r="O177" s="19">
        <f>SUM(O178:O184)</f>
        <v>0</v>
      </c>
      <c r="P177" s="19">
        <f>SUM(P178:P184)</f>
        <v>396</v>
      </c>
      <c r="Q177" s="19">
        <f>SUM(Q178:Q184)</f>
        <v>0</v>
      </c>
      <c r="R177" s="19">
        <f>SUM(R178:R184)</f>
        <v>0</v>
      </c>
      <c r="S177" s="19">
        <f>SUM(S178:S184)</f>
        <v>0</v>
      </c>
      <c r="T177" s="19">
        <f>SUM(T178:T184)</f>
        <v>0</v>
      </c>
      <c r="U177" s="19">
        <f>SUM(U178:U184)</f>
        <v>0</v>
      </c>
      <c r="V177" s="19">
        <f>SUM(V178:V184)</f>
        <v>0</v>
      </c>
      <c r="W177" s="19">
        <f>SUM(W178:W184)</f>
        <v>12</v>
      </c>
      <c r="X177" s="19">
        <f>SUM(X178:X184)</f>
        <v>0</v>
      </c>
    </row>
    <row r="178" ht="25.5">
      <c r="A178" s="20" t="s">
        <v>327</v>
      </c>
      <c r="B178" s="21" t="s">
        <v>101</v>
      </c>
      <c r="C178" s="22"/>
      <c r="D178" s="25"/>
      <c r="E178" s="22"/>
      <c r="F178" s="25"/>
      <c r="G178" s="22">
        <v>5</v>
      </c>
      <c r="H178" s="22"/>
      <c r="I178" s="25"/>
      <c r="J178" s="25"/>
      <c r="K178" s="25"/>
      <c r="L178" s="22"/>
      <c r="M178" s="22"/>
      <c r="N178" s="34">
        <v>83</v>
      </c>
      <c r="O178" s="25"/>
      <c r="P178" s="22">
        <v>4</v>
      </c>
      <c r="Q178" s="22"/>
      <c r="R178" s="25"/>
      <c r="S178" s="25"/>
      <c r="T178" s="25"/>
      <c r="U178" s="25"/>
      <c r="V178" s="25"/>
      <c r="W178" s="22"/>
      <c r="X178" s="25"/>
    </row>
    <row r="179" ht="25.5">
      <c r="A179" s="20" t="s">
        <v>328</v>
      </c>
      <c r="B179" s="21" t="s">
        <v>103</v>
      </c>
      <c r="C179" s="22"/>
      <c r="D179" s="25"/>
      <c r="E179" s="22"/>
      <c r="F179" s="25"/>
      <c r="G179" s="22">
        <v>28</v>
      </c>
      <c r="H179" s="22"/>
      <c r="I179" s="25"/>
      <c r="J179" s="25"/>
      <c r="K179" s="25"/>
      <c r="L179" s="22"/>
      <c r="M179" s="22"/>
      <c r="N179" s="37"/>
      <c r="O179" s="25"/>
      <c r="P179" s="22">
        <v>23</v>
      </c>
      <c r="Q179" s="22"/>
      <c r="R179" s="25"/>
      <c r="S179" s="25"/>
      <c r="T179" s="25"/>
      <c r="U179" s="25"/>
      <c r="V179" s="25"/>
      <c r="W179" s="22"/>
      <c r="X179" s="25"/>
    </row>
    <row r="180">
      <c r="A180" s="20" t="s">
        <v>329</v>
      </c>
      <c r="B180" s="21" t="s">
        <v>330</v>
      </c>
      <c r="C180" s="22"/>
      <c r="D180" s="25"/>
      <c r="E180" s="22"/>
      <c r="F180" s="25"/>
      <c r="G180" s="22">
        <v>50</v>
      </c>
      <c r="H180" s="22"/>
      <c r="I180" s="25"/>
      <c r="J180" s="25"/>
      <c r="K180" s="25"/>
      <c r="L180" s="22">
        <v>12</v>
      </c>
      <c r="M180" s="22"/>
      <c r="N180" s="25">
        <v>143</v>
      </c>
      <c r="O180" s="25"/>
      <c r="P180" s="22">
        <v>61</v>
      </c>
      <c r="Q180" s="22"/>
      <c r="R180" s="25"/>
      <c r="S180" s="25"/>
      <c r="T180" s="25"/>
      <c r="U180" s="25"/>
      <c r="V180" s="25"/>
      <c r="W180" s="22"/>
      <c r="X180" s="25"/>
    </row>
    <row r="181">
      <c r="A181" s="20" t="s">
        <v>331</v>
      </c>
      <c r="B181" s="21" t="s">
        <v>133</v>
      </c>
      <c r="C181" s="22"/>
      <c r="D181" s="25"/>
      <c r="E181" s="22"/>
      <c r="F181" s="25"/>
      <c r="G181" s="22">
        <v>25</v>
      </c>
      <c r="H181" s="22"/>
      <c r="I181" s="25"/>
      <c r="J181" s="25"/>
      <c r="K181" s="25"/>
      <c r="L181" s="22">
        <v>10</v>
      </c>
      <c r="M181" s="22"/>
      <c r="N181" s="25">
        <v>617</v>
      </c>
      <c r="O181" s="25"/>
      <c r="P181" s="22">
        <v>87</v>
      </c>
      <c r="Q181" s="22"/>
      <c r="R181" s="25"/>
      <c r="S181" s="25"/>
      <c r="T181" s="25"/>
      <c r="U181" s="25"/>
      <c r="V181" s="25"/>
      <c r="W181" s="22">
        <v>12</v>
      </c>
      <c r="X181" s="25"/>
    </row>
    <row r="182">
      <c r="A182" s="20" t="s">
        <v>332</v>
      </c>
      <c r="B182" s="21" t="s">
        <v>487</v>
      </c>
      <c r="C182" s="22"/>
      <c r="D182" s="25"/>
      <c r="E182" s="22"/>
      <c r="F182" s="25"/>
      <c r="G182" s="22"/>
      <c r="H182" s="22"/>
      <c r="I182" s="25"/>
      <c r="J182" s="25"/>
      <c r="K182" s="25"/>
      <c r="L182" s="22"/>
      <c r="M182" s="22"/>
      <c r="N182" s="25">
        <v>23</v>
      </c>
      <c r="O182" s="25"/>
      <c r="P182" s="22"/>
      <c r="Q182" s="22"/>
      <c r="R182" s="25"/>
      <c r="S182" s="25"/>
      <c r="T182" s="25"/>
      <c r="U182" s="25"/>
      <c r="V182" s="25"/>
      <c r="W182" s="22"/>
      <c r="X182" s="25"/>
    </row>
    <row r="183">
      <c r="A183" s="20" t="s">
        <v>334</v>
      </c>
      <c r="B183" s="21" t="s">
        <v>335</v>
      </c>
      <c r="C183" s="22"/>
      <c r="D183" s="25"/>
      <c r="E183" s="22"/>
      <c r="F183" s="25"/>
      <c r="G183" s="22">
        <v>251</v>
      </c>
      <c r="H183" s="22"/>
      <c r="I183" s="25"/>
      <c r="J183" s="25">
        <v>110</v>
      </c>
      <c r="K183" s="25"/>
      <c r="L183" s="22">
        <v>10</v>
      </c>
      <c r="M183" s="22"/>
      <c r="N183" s="25">
        <v>524</v>
      </c>
      <c r="O183" s="25"/>
      <c r="P183" s="22">
        <v>186</v>
      </c>
      <c r="Q183" s="22"/>
      <c r="R183" s="25"/>
      <c r="S183" s="25"/>
      <c r="T183" s="25"/>
      <c r="U183" s="25"/>
      <c r="V183" s="25"/>
      <c r="W183" s="22"/>
      <c r="X183" s="25"/>
    </row>
    <row r="184">
      <c r="A184" s="20" t="s">
        <v>336</v>
      </c>
      <c r="B184" s="21" t="s">
        <v>337</v>
      </c>
      <c r="C184" s="22"/>
      <c r="D184" s="25"/>
      <c r="E184" s="22"/>
      <c r="F184" s="25"/>
      <c r="G184" s="22">
        <v>18</v>
      </c>
      <c r="H184" s="22"/>
      <c r="I184" s="25"/>
      <c r="J184" s="25"/>
      <c r="K184" s="25"/>
      <c r="L184" s="22">
        <v>6</v>
      </c>
      <c r="M184" s="22"/>
      <c r="N184" s="25">
        <v>190</v>
      </c>
      <c r="O184" s="25"/>
      <c r="P184" s="22">
        <v>35</v>
      </c>
      <c r="Q184" s="22"/>
      <c r="R184" s="25"/>
      <c r="S184" s="25"/>
      <c r="T184" s="25"/>
      <c r="U184" s="25"/>
      <c r="V184" s="25"/>
      <c r="W184" s="22"/>
      <c r="X184" s="25"/>
    </row>
    <row r="185" s="27" customFormat="1" ht="14.25">
      <c r="A185" s="17">
        <v>23</v>
      </c>
      <c r="B185" s="18" t="s">
        <v>338</v>
      </c>
      <c r="C185" s="19">
        <f>C186</f>
        <v>0</v>
      </c>
      <c r="D185" s="19">
        <f>SUM(D186)</f>
        <v>0</v>
      </c>
      <c r="E185" s="19">
        <f>SUM(E186)</f>
        <v>0</v>
      </c>
      <c r="F185" s="19">
        <f>SUM(F186)</f>
        <v>0</v>
      </c>
      <c r="G185" s="19">
        <f>SUM(G186)</f>
        <v>182</v>
      </c>
      <c r="H185" s="19">
        <f>SUM(H186)</f>
        <v>72</v>
      </c>
      <c r="I185" s="19">
        <f>SUM(I186)</f>
        <v>0</v>
      </c>
      <c r="J185" s="19">
        <f>SUM(J186)</f>
        <v>35</v>
      </c>
      <c r="K185" s="19">
        <f>SUM(K186)</f>
        <v>0</v>
      </c>
      <c r="L185" s="19"/>
      <c r="M185" s="19">
        <f>SUM(M186)</f>
        <v>0</v>
      </c>
      <c r="N185" s="19">
        <f>SUM(N186)</f>
        <v>231</v>
      </c>
      <c r="O185" s="19">
        <f>SUM(O186)</f>
        <v>0</v>
      </c>
      <c r="P185" s="19">
        <f>SUM(P186)</f>
        <v>63</v>
      </c>
      <c r="Q185" s="19">
        <f>SUM(Q186)</f>
        <v>0</v>
      </c>
      <c r="R185" s="19">
        <f>SUM(R186)</f>
        <v>0</v>
      </c>
      <c r="S185" s="19">
        <f>SUM(S186)</f>
        <v>0</v>
      </c>
      <c r="T185" s="19">
        <f>SUM(T186)</f>
        <v>0</v>
      </c>
      <c r="U185" s="19">
        <f>SUM(U186)</f>
        <v>0</v>
      </c>
      <c r="V185" s="19">
        <f>SUM(V186)</f>
        <v>0</v>
      </c>
      <c r="W185" s="19">
        <f>SUM(W186)</f>
        <v>42</v>
      </c>
      <c r="X185" s="19">
        <f>SUM(X186)</f>
        <v>0</v>
      </c>
    </row>
    <row r="186">
      <c r="A186" s="20" t="s">
        <v>339</v>
      </c>
      <c r="B186" s="21" t="s">
        <v>340</v>
      </c>
      <c r="C186" s="22"/>
      <c r="D186" s="25"/>
      <c r="E186" s="22"/>
      <c r="F186" s="25"/>
      <c r="G186" s="22">
        <v>182</v>
      </c>
      <c r="H186" s="22">
        <v>72</v>
      </c>
      <c r="I186" s="25"/>
      <c r="J186" s="25">
        <v>35</v>
      </c>
      <c r="K186" s="25"/>
      <c r="L186" s="22"/>
      <c r="M186" s="22"/>
      <c r="N186" s="25">
        <v>231</v>
      </c>
      <c r="O186" s="25"/>
      <c r="P186" s="22">
        <v>63</v>
      </c>
      <c r="Q186" s="22"/>
      <c r="R186" s="25"/>
      <c r="S186" s="25"/>
      <c r="T186" s="25"/>
      <c r="U186" s="25"/>
      <c r="V186" s="25"/>
      <c r="W186" s="22">
        <v>42</v>
      </c>
      <c r="X186" s="25"/>
    </row>
    <row r="187" s="27" customFormat="1" ht="14.25">
      <c r="A187" s="17">
        <v>24</v>
      </c>
      <c r="B187" s="18" t="s">
        <v>341</v>
      </c>
      <c r="C187" s="19">
        <f>C188+C189+C190+C192+C194+C195</f>
        <v>67</v>
      </c>
      <c r="D187" s="19">
        <f>SUM(D188:D195)</f>
        <v>0</v>
      </c>
      <c r="E187" s="19">
        <f>SUM(E188:E195)</f>
        <v>0</v>
      </c>
      <c r="F187" s="19">
        <f>SUM(F188:F195)</f>
        <v>0</v>
      </c>
      <c r="G187" s="19">
        <f>SUM(G188:G195)</f>
        <v>259</v>
      </c>
      <c r="H187" s="19">
        <f>SUM(H188:H195)</f>
        <v>0</v>
      </c>
      <c r="I187" s="19">
        <f>SUM(I188:I195)</f>
        <v>0</v>
      </c>
      <c r="J187" s="19">
        <f>SUM(J188:J195)</f>
        <v>0</v>
      </c>
      <c r="K187" s="19">
        <f>SUM(K188:K195)</f>
        <v>0</v>
      </c>
      <c r="L187" s="19">
        <f>SUM(L188:L195)</f>
        <v>22</v>
      </c>
      <c r="M187" s="19">
        <f>SUM(M188:M195)</f>
        <v>0</v>
      </c>
      <c r="N187" s="19">
        <f t="shared" ref="N187:N196" si="0">SUM(N188:N195)</f>
        <v>1015</v>
      </c>
      <c r="O187" s="19">
        <f>SUM(O188:O195)</f>
        <v>0</v>
      </c>
      <c r="P187" s="19">
        <f>SUM(P188:P195)</f>
        <v>96</v>
      </c>
      <c r="Q187" s="19">
        <f>SUM(Q188:Q195)</f>
        <v>0</v>
      </c>
      <c r="R187" s="19">
        <f>SUM(R188:R195)</f>
        <v>0</v>
      </c>
      <c r="S187" s="19">
        <f>SUM(S188:S195)</f>
        <v>0</v>
      </c>
      <c r="T187" s="19">
        <f>SUM(T188:T195)</f>
        <v>0</v>
      </c>
      <c r="U187" s="19">
        <f>SUM(U188:U195)</f>
        <v>0</v>
      </c>
      <c r="V187" s="19">
        <f>SUM(V188:V195)</f>
        <v>0</v>
      </c>
      <c r="W187" s="19">
        <f>SUM(W188:W195)</f>
        <v>46</v>
      </c>
      <c r="X187" s="19">
        <f>SUM(X188:X195)</f>
        <v>0</v>
      </c>
    </row>
    <row r="188">
      <c r="A188" s="20" t="s">
        <v>342</v>
      </c>
      <c r="B188" s="21" t="s">
        <v>40</v>
      </c>
      <c r="C188" s="22"/>
      <c r="D188" s="25"/>
      <c r="E188" s="22"/>
      <c r="F188" s="25"/>
      <c r="G188" s="22">
        <v>4</v>
      </c>
      <c r="H188" s="22"/>
      <c r="I188" s="25"/>
      <c r="J188" s="25"/>
      <c r="K188" s="25"/>
      <c r="L188" s="22"/>
      <c r="M188" s="22"/>
      <c r="N188" s="25">
        <v>6</v>
      </c>
      <c r="O188" s="25"/>
      <c r="P188" s="22"/>
      <c r="Q188" s="22"/>
      <c r="R188" s="25"/>
      <c r="S188" s="25"/>
      <c r="T188" s="25"/>
      <c r="U188" s="25"/>
      <c r="V188" s="25"/>
      <c r="W188" s="22"/>
      <c r="X188" s="25"/>
    </row>
    <row r="189">
      <c r="A189" s="20" t="s">
        <v>343</v>
      </c>
      <c r="B189" s="21" t="s">
        <v>344</v>
      </c>
      <c r="C189" s="22">
        <v>15</v>
      </c>
      <c r="D189" s="25"/>
      <c r="E189" s="22"/>
      <c r="F189" s="25"/>
      <c r="G189" s="22">
        <v>13</v>
      </c>
      <c r="H189" s="22"/>
      <c r="I189" s="25"/>
      <c r="J189" s="25"/>
      <c r="K189" s="25"/>
      <c r="L189" s="22">
        <v>3</v>
      </c>
      <c r="M189" s="22"/>
      <c r="N189" s="25">
        <v>92</v>
      </c>
      <c r="O189" s="25"/>
      <c r="P189" s="22"/>
      <c r="Q189" s="22"/>
      <c r="R189" s="25"/>
      <c r="S189" s="25"/>
      <c r="T189" s="25"/>
      <c r="U189" s="25"/>
      <c r="V189" s="25"/>
      <c r="W189" s="22"/>
      <c r="X189" s="25"/>
    </row>
    <row r="190">
      <c r="A190" s="20" t="s">
        <v>345</v>
      </c>
      <c r="B190" s="21" t="s">
        <v>346</v>
      </c>
      <c r="C190" s="29">
        <v>13</v>
      </c>
      <c r="D190" s="25"/>
      <c r="E190" s="22"/>
      <c r="F190" s="25"/>
      <c r="G190" s="22">
        <v>50</v>
      </c>
      <c r="H190" s="22"/>
      <c r="I190" s="25"/>
      <c r="J190" s="25"/>
      <c r="K190" s="25"/>
      <c r="L190" s="22"/>
      <c r="M190" s="22"/>
      <c r="N190" s="34">
        <v>270</v>
      </c>
      <c r="O190" s="25"/>
      <c r="P190" s="22"/>
      <c r="Q190" s="22"/>
      <c r="R190" s="25"/>
      <c r="S190" s="25"/>
      <c r="T190" s="25"/>
      <c r="U190" s="25"/>
      <c r="V190" s="25"/>
      <c r="W190" s="22"/>
      <c r="X190" s="25"/>
    </row>
    <row r="191">
      <c r="A191" s="20" t="s">
        <v>347</v>
      </c>
      <c r="B191" s="21" t="s">
        <v>348</v>
      </c>
      <c r="C191" s="30"/>
      <c r="D191" s="25"/>
      <c r="E191" s="22"/>
      <c r="F191" s="25"/>
      <c r="G191" s="22">
        <v>8</v>
      </c>
      <c r="H191" s="22"/>
      <c r="I191" s="25"/>
      <c r="J191" s="25"/>
      <c r="K191" s="25"/>
      <c r="L191" s="22"/>
      <c r="M191" s="22"/>
      <c r="N191" s="37"/>
      <c r="O191" s="25"/>
      <c r="P191" s="22"/>
      <c r="Q191" s="22"/>
      <c r="R191" s="25"/>
      <c r="S191" s="25"/>
      <c r="T191" s="25"/>
      <c r="U191" s="25"/>
      <c r="V191" s="25"/>
      <c r="W191" s="22"/>
      <c r="X191" s="25"/>
    </row>
    <row r="192">
      <c r="A192" s="20" t="s">
        <v>349</v>
      </c>
      <c r="B192" s="21" t="s">
        <v>350</v>
      </c>
      <c r="C192" s="29">
        <v>32</v>
      </c>
      <c r="D192" s="25"/>
      <c r="E192" s="22"/>
      <c r="F192" s="25"/>
      <c r="G192" s="22">
        <v>3</v>
      </c>
      <c r="H192" s="22"/>
      <c r="I192" s="25"/>
      <c r="J192" s="25"/>
      <c r="K192" s="25"/>
      <c r="L192" s="22">
        <v>4</v>
      </c>
      <c r="M192" s="22"/>
      <c r="N192" s="34">
        <v>479</v>
      </c>
      <c r="O192" s="25"/>
      <c r="P192" s="22">
        <v>13</v>
      </c>
      <c r="Q192" s="22"/>
      <c r="R192" s="25"/>
      <c r="S192" s="25"/>
      <c r="T192" s="25"/>
      <c r="U192" s="25"/>
      <c r="V192" s="25"/>
      <c r="W192" s="22"/>
      <c r="X192" s="25"/>
    </row>
    <row r="193">
      <c r="A193" s="20" t="s">
        <v>351</v>
      </c>
      <c r="B193" s="21" t="s">
        <v>352</v>
      </c>
      <c r="C193" s="30"/>
      <c r="D193" s="25"/>
      <c r="E193" s="22"/>
      <c r="F193" s="25"/>
      <c r="G193" s="22">
        <v>123</v>
      </c>
      <c r="H193" s="22"/>
      <c r="I193" s="25"/>
      <c r="J193" s="25"/>
      <c r="K193" s="25"/>
      <c r="L193" s="22">
        <v>13</v>
      </c>
      <c r="M193" s="22"/>
      <c r="N193" s="37"/>
      <c r="O193" s="25"/>
      <c r="P193" s="22">
        <v>42</v>
      </c>
      <c r="Q193" s="22"/>
      <c r="R193" s="25"/>
      <c r="S193" s="25"/>
      <c r="T193" s="25"/>
      <c r="U193" s="25"/>
      <c r="V193" s="25"/>
      <c r="W193" s="22">
        <v>10</v>
      </c>
      <c r="X193" s="25"/>
    </row>
    <row r="194">
      <c r="A194" s="20" t="s">
        <v>353</v>
      </c>
      <c r="B194" s="21" t="s">
        <v>354</v>
      </c>
      <c r="C194" s="22">
        <v>7</v>
      </c>
      <c r="D194" s="25"/>
      <c r="E194" s="22"/>
      <c r="F194" s="25"/>
      <c r="G194" s="22">
        <v>21</v>
      </c>
      <c r="H194" s="22"/>
      <c r="I194" s="25"/>
      <c r="J194" s="25"/>
      <c r="K194" s="25"/>
      <c r="L194" s="22"/>
      <c r="M194" s="22"/>
      <c r="N194" s="25">
        <v>70</v>
      </c>
      <c r="O194" s="25"/>
      <c r="P194" s="22">
        <v>13</v>
      </c>
      <c r="Q194" s="22"/>
      <c r="R194" s="25"/>
      <c r="S194" s="25"/>
      <c r="T194" s="25"/>
      <c r="U194" s="25"/>
      <c r="V194" s="25"/>
      <c r="W194" s="22">
        <v>36</v>
      </c>
      <c r="X194" s="25"/>
    </row>
    <row r="195">
      <c r="A195" s="20" t="s">
        <v>355</v>
      </c>
      <c r="B195" s="21" t="s">
        <v>356</v>
      </c>
      <c r="C195" s="22"/>
      <c r="D195" s="25"/>
      <c r="E195" s="22"/>
      <c r="F195" s="25"/>
      <c r="G195" s="22">
        <v>37</v>
      </c>
      <c r="H195" s="22"/>
      <c r="I195" s="25"/>
      <c r="J195" s="25"/>
      <c r="K195" s="25"/>
      <c r="L195" s="22">
        <v>2</v>
      </c>
      <c r="M195" s="22"/>
      <c r="N195" s="25">
        <v>98</v>
      </c>
      <c r="O195" s="25"/>
      <c r="P195" s="22">
        <v>28</v>
      </c>
      <c r="Q195" s="22"/>
      <c r="R195" s="25"/>
      <c r="S195" s="25"/>
      <c r="T195" s="25"/>
      <c r="U195" s="25"/>
      <c r="V195" s="25"/>
      <c r="W195" s="22"/>
      <c r="X195" s="25"/>
    </row>
    <row r="196" s="27" customFormat="1" ht="14.25">
      <c r="A196" s="17">
        <v>25</v>
      </c>
      <c r="B196" s="18" t="s">
        <v>357</v>
      </c>
      <c r="C196" s="19">
        <f>C197+C198+C199+C200+C201+C202+C203+C204</f>
        <v>222</v>
      </c>
      <c r="D196" s="19">
        <f>SUM(D197:D204)</f>
        <v>0</v>
      </c>
      <c r="E196" s="19">
        <f>SUM(E197:E204)</f>
        <v>56</v>
      </c>
      <c r="F196" s="19">
        <f>SUM(F197:F204)</f>
        <v>0</v>
      </c>
      <c r="G196" s="19">
        <f>SUM(G197:G204)</f>
        <v>541</v>
      </c>
      <c r="H196" s="19">
        <f>SUM(H197:H204)</f>
        <v>27</v>
      </c>
      <c r="I196" s="19">
        <f>SUM(I197:I204)</f>
        <v>0</v>
      </c>
      <c r="J196" s="19">
        <f>SUM(J197:J204)</f>
        <v>135</v>
      </c>
      <c r="K196" s="19">
        <f>SUM(K197:K204)</f>
        <v>0</v>
      </c>
      <c r="L196" s="19">
        <f>SUM(L197:L204)</f>
        <v>55</v>
      </c>
      <c r="M196" s="19">
        <f>SUM(M197:M204)</f>
        <v>40</v>
      </c>
      <c r="N196" s="19">
        <f t="shared" si="0"/>
        <v>868</v>
      </c>
      <c r="O196" s="19">
        <f>SUM(O197:O204)</f>
        <v>0</v>
      </c>
      <c r="P196" s="19">
        <f>SUM(P197:P204)</f>
        <v>372</v>
      </c>
      <c r="Q196" s="19">
        <f>SUM(Q197:Q204)</f>
        <v>488</v>
      </c>
      <c r="R196" s="19">
        <f>SUM(R197:R204)</f>
        <v>0</v>
      </c>
      <c r="S196" s="19">
        <f>SUM(S197:S204)</f>
        <v>0</v>
      </c>
      <c r="T196" s="19">
        <f>SUM(T197:T204)</f>
        <v>0</v>
      </c>
      <c r="U196" s="19">
        <f>SUM(U197:U204)</f>
        <v>0</v>
      </c>
      <c r="V196" s="19">
        <f>SUM(V197:V204)</f>
        <v>0</v>
      </c>
      <c r="W196" s="19">
        <f>SUM(W197:W204)</f>
        <v>435</v>
      </c>
      <c r="X196" s="19">
        <f>SUM(X197:X204)</f>
        <v>0</v>
      </c>
    </row>
    <row r="197">
      <c r="A197" s="20" t="s">
        <v>358</v>
      </c>
      <c r="B197" s="21" t="s">
        <v>40</v>
      </c>
      <c r="C197" s="22">
        <v>39</v>
      </c>
      <c r="D197" s="25"/>
      <c r="E197" s="22"/>
      <c r="F197" s="25"/>
      <c r="G197" s="22">
        <v>106</v>
      </c>
      <c r="H197" s="22"/>
      <c r="I197" s="25"/>
      <c r="J197" s="25">
        <v>18</v>
      </c>
      <c r="K197" s="25"/>
      <c r="L197" s="22"/>
      <c r="M197" s="22"/>
      <c r="N197" s="25">
        <v>179</v>
      </c>
      <c r="O197" s="25"/>
      <c r="P197" s="22">
        <v>117</v>
      </c>
      <c r="Q197" s="22">
        <v>106</v>
      </c>
      <c r="R197" s="25"/>
      <c r="S197" s="25"/>
      <c r="T197" s="25"/>
      <c r="U197" s="25"/>
      <c r="V197" s="25"/>
      <c r="W197" s="22">
        <v>250</v>
      </c>
      <c r="X197" s="25"/>
    </row>
    <row r="198">
      <c r="A198" s="20" t="s">
        <v>359</v>
      </c>
      <c r="B198" s="21" t="s">
        <v>360</v>
      </c>
      <c r="C198" s="22">
        <v>48</v>
      </c>
      <c r="D198" s="25"/>
      <c r="E198" s="22">
        <v>17</v>
      </c>
      <c r="F198" s="25"/>
      <c r="G198" s="22">
        <v>30</v>
      </c>
      <c r="H198" s="22">
        <v>13</v>
      </c>
      <c r="I198" s="25"/>
      <c r="J198" s="25"/>
      <c r="K198" s="25"/>
      <c r="L198" s="22">
        <v>11</v>
      </c>
      <c r="M198" s="22"/>
      <c r="N198" s="25">
        <v>52</v>
      </c>
      <c r="O198" s="25"/>
      <c r="P198" s="22">
        <v>14</v>
      </c>
      <c r="Q198" s="22">
        <v>46</v>
      </c>
      <c r="R198" s="25"/>
      <c r="S198" s="25"/>
      <c r="T198" s="25"/>
      <c r="U198" s="25"/>
      <c r="V198" s="25"/>
      <c r="W198" s="22">
        <v>57</v>
      </c>
      <c r="X198" s="25"/>
    </row>
    <row r="199" ht="25.5">
      <c r="A199" s="20" t="s">
        <v>361</v>
      </c>
      <c r="B199" s="21" t="s">
        <v>362</v>
      </c>
      <c r="C199" s="22">
        <v>2</v>
      </c>
      <c r="D199" s="25"/>
      <c r="E199" s="22"/>
      <c r="F199" s="25"/>
      <c r="G199" s="22">
        <v>17</v>
      </c>
      <c r="H199" s="22"/>
      <c r="I199" s="25"/>
      <c r="J199" s="25"/>
      <c r="K199" s="25"/>
      <c r="L199" s="22">
        <v>2</v>
      </c>
      <c r="M199" s="22"/>
      <c r="N199" s="25">
        <v>47</v>
      </c>
      <c r="O199" s="25"/>
      <c r="P199" s="22">
        <v>18</v>
      </c>
      <c r="Q199" s="22">
        <v>4</v>
      </c>
      <c r="R199" s="25"/>
      <c r="S199" s="25"/>
      <c r="T199" s="25"/>
      <c r="U199" s="25"/>
      <c r="V199" s="25"/>
      <c r="W199" s="22">
        <v>60</v>
      </c>
      <c r="X199" s="25"/>
    </row>
    <row r="200">
      <c r="A200" s="20" t="s">
        <v>363</v>
      </c>
      <c r="B200" s="21" t="s">
        <v>364</v>
      </c>
      <c r="C200" s="22">
        <v>43</v>
      </c>
      <c r="D200" s="25"/>
      <c r="E200" s="22">
        <v>26</v>
      </c>
      <c r="F200" s="25"/>
      <c r="G200" s="22">
        <v>124</v>
      </c>
      <c r="H200" s="22"/>
      <c r="I200" s="25"/>
      <c r="J200" s="25"/>
      <c r="K200" s="25"/>
      <c r="L200" s="22">
        <v>22</v>
      </c>
      <c r="M200" s="22">
        <v>25</v>
      </c>
      <c r="N200" s="25">
        <v>71</v>
      </c>
      <c r="O200" s="22"/>
      <c r="P200" s="22">
        <v>98</v>
      </c>
      <c r="Q200" s="22">
        <v>213</v>
      </c>
      <c r="R200" s="25"/>
      <c r="S200" s="25"/>
      <c r="T200" s="25"/>
      <c r="U200" s="25"/>
      <c r="V200" s="25"/>
      <c r="W200" s="22"/>
      <c r="X200" s="25"/>
    </row>
    <row r="201">
      <c r="A201" s="20" t="s">
        <v>365</v>
      </c>
      <c r="B201" s="21" t="s">
        <v>366</v>
      </c>
      <c r="C201" s="22">
        <v>38</v>
      </c>
      <c r="D201" s="25"/>
      <c r="E201" s="22"/>
      <c r="F201" s="25"/>
      <c r="G201" s="22">
        <v>146</v>
      </c>
      <c r="H201" s="22">
        <v>12</v>
      </c>
      <c r="I201" s="25"/>
      <c r="J201" s="25"/>
      <c r="K201" s="25"/>
      <c r="L201" s="22">
        <v>4</v>
      </c>
      <c r="M201" s="22"/>
      <c r="N201" s="25">
        <v>160</v>
      </c>
      <c r="O201" s="25"/>
      <c r="P201" s="22">
        <v>40</v>
      </c>
      <c r="Q201" s="22">
        <v>60</v>
      </c>
      <c r="R201" s="25"/>
      <c r="S201" s="25"/>
      <c r="T201" s="25"/>
      <c r="U201" s="25"/>
      <c r="V201" s="25"/>
      <c r="W201" s="22">
        <v>22</v>
      </c>
      <c r="X201" s="25"/>
    </row>
    <row r="202">
      <c r="A202" s="20" t="s">
        <v>367</v>
      </c>
      <c r="B202" s="21" t="s">
        <v>368</v>
      </c>
      <c r="C202" s="22">
        <v>28</v>
      </c>
      <c r="D202" s="25"/>
      <c r="E202" s="22"/>
      <c r="F202" s="25"/>
      <c r="G202" s="22">
        <v>49</v>
      </c>
      <c r="H202" s="22"/>
      <c r="I202" s="25"/>
      <c r="J202" s="25">
        <v>117</v>
      </c>
      <c r="K202" s="25"/>
      <c r="L202" s="22"/>
      <c r="M202" s="22"/>
      <c r="N202" s="25">
        <v>180</v>
      </c>
      <c r="O202" s="25"/>
      <c r="P202" s="22">
        <v>57</v>
      </c>
      <c r="Q202" s="22">
        <v>18</v>
      </c>
      <c r="R202" s="25"/>
      <c r="S202" s="25"/>
      <c r="T202" s="25"/>
      <c r="U202" s="25"/>
      <c r="V202" s="25"/>
      <c r="W202" s="22">
        <v>13</v>
      </c>
      <c r="X202" s="25"/>
    </row>
    <row r="203">
      <c r="A203" s="20" t="s">
        <v>369</v>
      </c>
      <c r="B203" s="21" t="s">
        <v>370</v>
      </c>
      <c r="C203" s="22">
        <v>24</v>
      </c>
      <c r="D203" s="25"/>
      <c r="E203" s="22">
        <v>13</v>
      </c>
      <c r="F203" s="25"/>
      <c r="G203" s="22">
        <v>47</v>
      </c>
      <c r="H203" s="22"/>
      <c r="I203" s="25"/>
      <c r="J203" s="25"/>
      <c r="K203" s="25"/>
      <c r="L203" s="22">
        <v>16</v>
      </c>
      <c r="M203" s="22">
        <v>15</v>
      </c>
      <c r="N203" s="25">
        <v>61</v>
      </c>
      <c r="O203" s="25"/>
      <c r="P203" s="22">
        <v>17</v>
      </c>
      <c r="Q203" s="22">
        <v>38</v>
      </c>
      <c r="R203" s="25"/>
      <c r="S203" s="25"/>
      <c r="T203" s="25"/>
      <c r="U203" s="25"/>
      <c r="V203" s="25"/>
      <c r="W203" s="22"/>
      <c r="X203" s="25"/>
    </row>
    <row r="204">
      <c r="A204" s="20" t="s">
        <v>371</v>
      </c>
      <c r="B204" s="21" t="s">
        <v>372</v>
      </c>
      <c r="C204" s="22"/>
      <c r="D204" s="25"/>
      <c r="E204" s="22"/>
      <c r="F204" s="25"/>
      <c r="G204" s="22">
        <v>22</v>
      </c>
      <c r="H204" s="22">
        <v>2</v>
      </c>
      <c r="I204" s="25"/>
      <c r="J204" s="25"/>
      <c r="K204" s="25"/>
      <c r="L204" s="22"/>
      <c r="M204" s="22"/>
      <c r="N204" s="25">
        <v>118</v>
      </c>
      <c r="O204" s="25"/>
      <c r="P204" s="22">
        <v>11</v>
      </c>
      <c r="Q204" s="22">
        <v>3</v>
      </c>
      <c r="R204" s="25"/>
      <c r="S204" s="25"/>
      <c r="T204" s="25"/>
      <c r="U204" s="25"/>
      <c r="V204" s="25"/>
      <c r="W204" s="22">
        <v>33</v>
      </c>
      <c r="X204" s="25"/>
    </row>
    <row r="205" s="27" customFormat="1" ht="14.25">
      <c r="A205" s="17">
        <v>26</v>
      </c>
      <c r="B205" s="18" t="s">
        <v>373</v>
      </c>
      <c r="C205" s="19">
        <f>C206+C207+C208+C209+C210+C211+C212</f>
        <v>26</v>
      </c>
      <c r="D205" s="19">
        <f>SUM(D206:D212)</f>
        <v>0</v>
      </c>
      <c r="E205" s="19">
        <f>SUM(E206:E212)</f>
        <v>0</v>
      </c>
      <c r="F205" s="19">
        <f>SUM(F206:F212)</f>
        <v>0</v>
      </c>
      <c r="G205" s="19">
        <f>SUM(G206:G212)</f>
        <v>199</v>
      </c>
      <c r="H205" s="19">
        <f>SUM(H206:H212)</f>
        <v>83</v>
      </c>
      <c r="I205" s="19">
        <f>SUM(I206:I212)</f>
        <v>0</v>
      </c>
      <c r="J205" s="19">
        <f>SUM(J206:J212)</f>
        <v>90</v>
      </c>
      <c r="K205" s="19">
        <f>SUM(K206:K212)</f>
        <v>0</v>
      </c>
      <c r="L205" s="19">
        <f>SUM(L206:L212)</f>
        <v>1</v>
      </c>
      <c r="M205" s="19">
        <f>SUM(M206:M212)</f>
        <v>0</v>
      </c>
      <c r="N205" s="19">
        <f>SUM(N206:N212)</f>
        <v>898</v>
      </c>
      <c r="O205" s="19">
        <f>SUM(O206:O212)</f>
        <v>0</v>
      </c>
      <c r="P205" s="19">
        <f>SUM(P206:P212)</f>
        <v>224</v>
      </c>
      <c r="Q205" s="19">
        <f>SUM(Q206:Q212)</f>
        <v>5</v>
      </c>
      <c r="R205" s="19">
        <f>SUM(R206:R212)</f>
        <v>0</v>
      </c>
      <c r="S205" s="19">
        <f>SUM(S206:S212)</f>
        <v>0</v>
      </c>
      <c r="T205" s="19">
        <f>SUM(T206:T212)</f>
        <v>0</v>
      </c>
      <c r="U205" s="19">
        <f>SUM(U206:U212)</f>
        <v>0</v>
      </c>
      <c r="V205" s="19">
        <f>SUM(V206:V212)</f>
        <v>0</v>
      </c>
      <c r="W205" s="19">
        <f>SUM(W206:W212)</f>
        <v>316</v>
      </c>
      <c r="X205" s="19">
        <f>SUM(X206:X212)</f>
        <v>0</v>
      </c>
    </row>
    <row r="206">
      <c r="A206" s="20" t="s">
        <v>374</v>
      </c>
      <c r="B206" s="21" t="s">
        <v>375</v>
      </c>
      <c r="C206" s="22"/>
      <c r="D206" s="25"/>
      <c r="E206" s="22"/>
      <c r="F206" s="25"/>
      <c r="G206" s="22">
        <v>13</v>
      </c>
      <c r="H206" s="22">
        <v>5</v>
      </c>
      <c r="I206" s="25"/>
      <c r="J206" s="34">
        <v>16</v>
      </c>
      <c r="K206" s="25"/>
      <c r="L206" s="22"/>
      <c r="M206" s="22"/>
      <c r="N206" s="34">
        <v>30</v>
      </c>
      <c r="O206" s="25"/>
      <c r="P206" s="22">
        <v>22</v>
      </c>
      <c r="Q206" s="22"/>
      <c r="R206" s="25"/>
      <c r="S206" s="25"/>
      <c r="T206" s="25"/>
      <c r="U206" s="25"/>
      <c r="V206" s="25"/>
      <c r="W206" s="22">
        <v>54</v>
      </c>
      <c r="X206" s="25"/>
    </row>
    <row r="207">
      <c r="A207" s="20" t="s">
        <v>376</v>
      </c>
      <c r="B207" s="21" t="s">
        <v>377</v>
      </c>
      <c r="C207" s="22"/>
      <c r="D207" s="25"/>
      <c r="E207" s="22"/>
      <c r="F207" s="25"/>
      <c r="G207" s="22">
        <v>4</v>
      </c>
      <c r="H207" s="22"/>
      <c r="I207" s="25"/>
      <c r="J207" s="37"/>
      <c r="K207" s="25"/>
      <c r="L207" s="22"/>
      <c r="M207" s="22"/>
      <c r="N207" s="37"/>
      <c r="O207" s="25"/>
      <c r="P207" s="22">
        <v>3</v>
      </c>
      <c r="Q207" s="22"/>
      <c r="R207" s="25"/>
      <c r="S207" s="25"/>
      <c r="T207" s="25"/>
      <c r="U207" s="25"/>
      <c r="V207" s="25"/>
      <c r="W207" s="22">
        <v>9</v>
      </c>
      <c r="X207" s="25"/>
    </row>
    <row r="208" ht="25.5">
      <c r="A208" s="20" t="s">
        <v>378</v>
      </c>
      <c r="B208" s="21" t="s">
        <v>379</v>
      </c>
      <c r="C208" s="22"/>
      <c r="D208" s="25"/>
      <c r="E208" s="22"/>
      <c r="F208" s="25"/>
      <c r="G208" s="22">
        <v>19</v>
      </c>
      <c r="H208" s="22">
        <v>2</v>
      </c>
      <c r="I208" s="25"/>
      <c r="J208" s="25">
        <v>17</v>
      </c>
      <c r="K208" s="25"/>
      <c r="L208" s="22"/>
      <c r="M208" s="22"/>
      <c r="N208" s="25">
        <v>38</v>
      </c>
      <c r="O208" s="25"/>
      <c r="P208" s="22">
        <v>20</v>
      </c>
      <c r="Q208" s="22">
        <v>5</v>
      </c>
      <c r="R208" s="25"/>
      <c r="S208" s="25"/>
      <c r="T208" s="25"/>
      <c r="U208" s="25"/>
      <c r="V208" s="25"/>
      <c r="W208" s="22">
        <v>19</v>
      </c>
      <c r="X208" s="25"/>
    </row>
    <row r="209">
      <c r="A209" s="20" t="s">
        <v>380</v>
      </c>
      <c r="B209" s="21" t="s">
        <v>381</v>
      </c>
      <c r="C209" s="22"/>
      <c r="D209" s="25"/>
      <c r="E209" s="22"/>
      <c r="F209" s="25"/>
      <c r="G209" s="22">
        <v>80</v>
      </c>
      <c r="H209" s="22">
        <v>43</v>
      </c>
      <c r="I209" s="25"/>
      <c r="J209" s="25"/>
      <c r="K209" s="25"/>
      <c r="L209" s="22"/>
      <c r="M209" s="22"/>
      <c r="N209" s="34">
        <v>625</v>
      </c>
      <c r="O209" s="25"/>
      <c r="P209" s="22">
        <v>87</v>
      </c>
      <c r="Q209" s="22"/>
      <c r="R209" s="25"/>
      <c r="S209" s="25"/>
      <c r="T209" s="25"/>
      <c r="U209" s="25"/>
      <c r="V209" s="25"/>
      <c r="W209" s="22">
        <v>111</v>
      </c>
      <c r="X209" s="25"/>
    </row>
    <row r="210">
      <c r="A210" s="20" t="s">
        <v>382</v>
      </c>
      <c r="B210" s="21" t="s">
        <v>383</v>
      </c>
      <c r="C210" s="22"/>
      <c r="D210" s="25"/>
      <c r="E210" s="22"/>
      <c r="F210" s="25"/>
      <c r="G210" s="22">
        <v>33</v>
      </c>
      <c r="H210" s="22">
        <v>30</v>
      </c>
      <c r="I210" s="25"/>
      <c r="J210" s="25"/>
      <c r="K210" s="25"/>
      <c r="L210" s="22"/>
      <c r="M210" s="22"/>
      <c r="N210" s="37"/>
      <c r="O210" s="25"/>
      <c r="P210" s="22">
        <v>49</v>
      </c>
      <c r="Q210" s="22"/>
      <c r="R210" s="25"/>
      <c r="S210" s="25"/>
      <c r="T210" s="25"/>
      <c r="U210" s="25"/>
      <c r="V210" s="25"/>
      <c r="W210" s="22">
        <v>104</v>
      </c>
      <c r="X210" s="25"/>
    </row>
    <row r="211">
      <c r="A211" s="20" t="s">
        <v>384</v>
      </c>
      <c r="B211" s="21" t="s">
        <v>385</v>
      </c>
      <c r="C211" s="22"/>
      <c r="D211" s="25"/>
      <c r="E211" s="22"/>
      <c r="F211" s="25"/>
      <c r="G211" s="22">
        <v>30</v>
      </c>
      <c r="H211" s="22"/>
      <c r="I211" s="25"/>
      <c r="J211" s="25">
        <v>39</v>
      </c>
      <c r="K211" s="25"/>
      <c r="L211" s="22"/>
      <c r="M211" s="22"/>
      <c r="N211" s="25">
        <v>86</v>
      </c>
      <c r="O211" s="25"/>
      <c r="P211" s="22">
        <v>24</v>
      </c>
      <c r="Q211" s="22"/>
      <c r="R211" s="25"/>
      <c r="S211" s="25"/>
      <c r="T211" s="25"/>
      <c r="U211" s="25"/>
      <c r="V211" s="25"/>
      <c r="W211" s="22"/>
      <c r="X211" s="25"/>
    </row>
    <row r="212">
      <c r="A212" s="20" t="s">
        <v>386</v>
      </c>
      <c r="B212" s="21" t="s">
        <v>387</v>
      </c>
      <c r="C212" s="22">
        <v>26</v>
      </c>
      <c r="D212" s="25"/>
      <c r="E212" s="22"/>
      <c r="F212" s="25"/>
      <c r="G212" s="22">
        <v>20</v>
      </c>
      <c r="H212" s="22">
        <v>3</v>
      </c>
      <c r="I212" s="25"/>
      <c r="J212" s="25">
        <v>18</v>
      </c>
      <c r="K212" s="25"/>
      <c r="L212" s="22">
        <v>1</v>
      </c>
      <c r="M212" s="22"/>
      <c r="N212" s="25">
        <v>119</v>
      </c>
      <c r="O212" s="25"/>
      <c r="P212" s="22">
        <v>19</v>
      </c>
      <c r="Q212" s="22"/>
      <c r="R212" s="25"/>
      <c r="S212" s="25"/>
      <c r="T212" s="25"/>
      <c r="U212" s="25"/>
      <c r="V212" s="25"/>
      <c r="W212" s="22">
        <v>19</v>
      </c>
      <c r="X212" s="25"/>
    </row>
    <row r="213" s="27" customFormat="1" ht="14.25">
      <c r="A213" s="17">
        <v>27</v>
      </c>
      <c r="B213" s="18" t="s">
        <v>388</v>
      </c>
      <c r="C213" s="19">
        <f>C214+C215+C216+C217+C218+C219+C220+C221+C222+C223</f>
        <v>0</v>
      </c>
      <c r="D213" s="19">
        <f>SUM(D214:D223)</f>
        <v>0</v>
      </c>
      <c r="E213" s="19">
        <f>SUM(E214:E223)</f>
        <v>0</v>
      </c>
      <c r="F213" s="19">
        <f>SUM(F214:F223)</f>
        <v>0</v>
      </c>
      <c r="G213" s="19">
        <f>SUM(G214:G223)</f>
        <v>443</v>
      </c>
      <c r="H213" s="19">
        <f>SUM(H214:H223)</f>
        <v>137</v>
      </c>
      <c r="I213" s="19">
        <f>SUM(I214:I223)</f>
        <v>0</v>
      </c>
      <c r="J213" s="19">
        <f>SUM(J214:J223)</f>
        <v>378</v>
      </c>
      <c r="K213" s="19">
        <f>SUM(K214:K223)</f>
        <v>0</v>
      </c>
      <c r="L213" s="19">
        <f>SUM(L214:L223)</f>
        <v>0</v>
      </c>
      <c r="M213" s="19">
        <f>SUM(M214:M223)</f>
        <v>0</v>
      </c>
      <c r="N213" s="19">
        <f>SUM(N214:N223)</f>
        <v>469</v>
      </c>
      <c r="O213" s="19">
        <f>SUM(O214:O223)</f>
        <v>0</v>
      </c>
      <c r="P213" s="19">
        <f>SUM(P214:P223)</f>
        <v>145</v>
      </c>
      <c r="Q213" s="19">
        <f>SUM(Q214:Q223)</f>
        <v>0</v>
      </c>
      <c r="R213" s="19">
        <f>SUM(R214:R223)</f>
        <v>0</v>
      </c>
      <c r="S213" s="19">
        <f>SUM(S214:S223)</f>
        <v>0</v>
      </c>
      <c r="T213" s="19">
        <f>SUM(T214:T223)</f>
        <v>0</v>
      </c>
      <c r="U213" s="19">
        <f>SUM(U214:U223)</f>
        <v>0</v>
      </c>
      <c r="V213" s="19">
        <f>SUM(V214:V223)</f>
        <v>0</v>
      </c>
      <c r="W213" s="19">
        <f>SUM(W214:W223)</f>
        <v>143</v>
      </c>
      <c r="X213" s="19">
        <f>SUM(X214:X223)</f>
        <v>0</v>
      </c>
    </row>
    <row r="214" ht="25.5">
      <c r="A214" s="20" t="s">
        <v>389</v>
      </c>
      <c r="B214" s="21" t="s">
        <v>488</v>
      </c>
      <c r="C214" s="22"/>
      <c r="D214" s="25"/>
      <c r="E214" s="22"/>
      <c r="F214" s="25"/>
      <c r="G214" s="22">
        <v>163</v>
      </c>
      <c r="H214" s="22">
        <v>37</v>
      </c>
      <c r="I214" s="25"/>
      <c r="J214" s="34">
        <v>34</v>
      </c>
      <c r="K214" s="25"/>
      <c r="L214" s="22"/>
      <c r="M214" s="22"/>
      <c r="N214" s="34">
        <v>144</v>
      </c>
      <c r="O214" s="34"/>
      <c r="P214" s="29">
        <v>45</v>
      </c>
      <c r="Q214" s="22"/>
      <c r="R214" s="25"/>
      <c r="S214" s="25"/>
      <c r="T214" s="25"/>
      <c r="U214" s="25"/>
      <c r="V214" s="25"/>
      <c r="W214" s="29">
        <v>59</v>
      </c>
      <c r="X214" s="25"/>
    </row>
    <row r="215" ht="25.5">
      <c r="A215" s="32" t="s">
        <v>391</v>
      </c>
      <c r="B215" s="33" t="s">
        <v>392</v>
      </c>
      <c r="C215" s="29"/>
      <c r="D215" s="29"/>
      <c r="E215" s="29"/>
      <c r="F215" s="29"/>
      <c r="G215" s="29">
        <v>7</v>
      </c>
      <c r="H215" s="22"/>
      <c r="I215" s="22"/>
      <c r="J215" s="51"/>
      <c r="K215" s="34"/>
      <c r="L215" s="34"/>
      <c r="M215" s="34"/>
      <c r="N215" s="51"/>
      <c r="O215" s="34"/>
      <c r="P215" s="22"/>
      <c r="Q215" s="22"/>
      <c r="R215" s="22"/>
      <c r="S215" s="22"/>
      <c r="T215" s="22"/>
      <c r="U215" s="22"/>
      <c r="V215" s="22"/>
      <c r="W215" s="22"/>
      <c r="X215" s="22"/>
    </row>
    <row r="216" ht="25.5">
      <c r="A216" s="35"/>
      <c r="B216" s="36"/>
      <c r="C216" s="30"/>
      <c r="D216" s="30"/>
      <c r="E216" s="30"/>
      <c r="F216" s="30"/>
      <c r="G216" s="30"/>
      <c r="H216" s="22"/>
      <c r="I216" s="22"/>
      <c r="J216" s="37"/>
      <c r="K216" s="37"/>
      <c r="L216" s="37"/>
      <c r="M216" s="37"/>
      <c r="N216" s="37"/>
      <c r="O216" s="37"/>
      <c r="P216" s="22"/>
      <c r="Q216" s="22"/>
      <c r="R216" s="22"/>
      <c r="S216" s="22"/>
      <c r="T216" s="22"/>
      <c r="U216" s="22"/>
      <c r="V216" s="22"/>
      <c r="W216" s="22"/>
      <c r="X216" s="22"/>
    </row>
    <row r="217">
      <c r="A217" s="20" t="s">
        <v>393</v>
      </c>
      <c r="B217" s="21" t="s">
        <v>155</v>
      </c>
      <c r="C217" s="22"/>
      <c r="D217" s="25"/>
      <c r="E217" s="22"/>
      <c r="F217" s="25"/>
      <c r="G217" s="22">
        <v>23</v>
      </c>
      <c r="H217" s="22">
        <v>3</v>
      </c>
      <c r="I217" s="25"/>
      <c r="J217" s="25"/>
      <c r="K217" s="25"/>
      <c r="L217" s="22"/>
      <c r="M217" s="22"/>
      <c r="N217" s="25">
        <v>30</v>
      </c>
      <c r="O217" s="25"/>
      <c r="P217" s="22">
        <v>8</v>
      </c>
      <c r="Q217" s="22"/>
      <c r="R217" s="25"/>
      <c r="S217" s="25"/>
      <c r="T217" s="25"/>
      <c r="U217" s="25"/>
      <c r="V217" s="25"/>
      <c r="W217" s="22">
        <v>16</v>
      </c>
      <c r="X217" s="25"/>
    </row>
    <row r="218" ht="25.5">
      <c r="A218" s="20" t="s">
        <v>394</v>
      </c>
      <c r="B218" s="21" t="s">
        <v>395</v>
      </c>
      <c r="C218" s="22"/>
      <c r="D218" s="25"/>
      <c r="E218" s="22"/>
      <c r="F218" s="25"/>
      <c r="G218" s="22">
        <v>22</v>
      </c>
      <c r="H218" s="22">
        <v>3</v>
      </c>
      <c r="I218" s="25"/>
      <c r="J218" s="25"/>
      <c r="K218" s="25"/>
      <c r="L218" s="22"/>
      <c r="M218" s="22"/>
      <c r="N218" s="25">
        <v>36</v>
      </c>
      <c r="O218" s="25"/>
      <c r="P218" s="22">
        <v>7</v>
      </c>
      <c r="Q218" s="22"/>
      <c r="R218" s="25"/>
      <c r="S218" s="25"/>
      <c r="T218" s="25"/>
      <c r="U218" s="25"/>
      <c r="V218" s="25"/>
      <c r="W218" s="22">
        <v>11</v>
      </c>
      <c r="X218" s="25"/>
    </row>
    <row r="219">
      <c r="A219" s="20" t="s">
        <v>396</v>
      </c>
      <c r="B219" s="21" t="s">
        <v>397</v>
      </c>
      <c r="C219" s="22"/>
      <c r="D219" s="25"/>
      <c r="E219" s="22"/>
      <c r="F219" s="25"/>
      <c r="G219" s="22">
        <v>64</v>
      </c>
      <c r="H219" s="22">
        <v>61</v>
      </c>
      <c r="I219" s="25"/>
      <c r="J219" s="34">
        <v>252</v>
      </c>
      <c r="K219" s="25"/>
      <c r="L219" s="22"/>
      <c r="M219" s="22"/>
      <c r="N219" s="34">
        <v>136</v>
      </c>
      <c r="O219" s="25"/>
      <c r="P219" s="22">
        <v>34</v>
      </c>
      <c r="Q219" s="22"/>
      <c r="R219" s="25"/>
      <c r="S219" s="25"/>
      <c r="T219" s="25"/>
      <c r="U219" s="25"/>
      <c r="V219" s="25"/>
      <c r="W219" s="22"/>
      <c r="X219" s="25"/>
    </row>
    <row r="220">
      <c r="A220" s="20" t="s">
        <v>398</v>
      </c>
      <c r="B220" s="21" t="s">
        <v>399</v>
      </c>
      <c r="C220" s="22"/>
      <c r="D220" s="25"/>
      <c r="E220" s="22"/>
      <c r="F220" s="25"/>
      <c r="G220" s="22">
        <v>11</v>
      </c>
      <c r="H220" s="22">
        <v>9</v>
      </c>
      <c r="I220" s="25"/>
      <c r="J220" s="37"/>
      <c r="K220" s="25"/>
      <c r="L220" s="22"/>
      <c r="M220" s="22"/>
      <c r="N220" s="37"/>
      <c r="O220" s="25"/>
      <c r="P220" s="22">
        <v>4</v>
      </c>
      <c r="Q220" s="22"/>
      <c r="R220" s="25"/>
      <c r="S220" s="25"/>
      <c r="T220" s="25"/>
      <c r="U220" s="25"/>
      <c r="V220" s="25"/>
      <c r="W220" s="22"/>
      <c r="X220" s="25"/>
    </row>
    <row r="221">
      <c r="A221" s="20" t="s">
        <v>400</v>
      </c>
      <c r="B221" s="21" t="s">
        <v>401</v>
      </c>
      <c r="C221" s="22"/>
      <c r="D221" s="25"/>
      <c r="E221" s="22"/>
      <c r="F221" s="25"/>
      <c r="G221" s="22">
        <v>36</v>
      </c>
      <c r="H221" s="22">
        <v>8</v>
      </c>
      <c r="I221" s="25"/>
      <c r="J221" s="25">
        <v>20</v>
      </c>
      <c r="K221" s="25"/>
      <c r="L221" s="22"/>
      <c r="M221" s="22"/>
      <c r="N221" s="25">
        <v>31</v>
      </c>
      <c r="O221" s="25"/>
      <c r="P221" s="22">
        <v>7</v>
      </c>
      <c r="Q221" s="22"/>
      <c r="R221" s="25"/>
      <c r="S221" s="25"/>
      <c r="T221" s="25"/>
      <c r="U221" s="25"/>
      <c r="V221" s="25"/>
      <c r="W221" s="22">
        <v>22</v>
      </c>
      <c r="X221" s="25"/>
    </row>
    <row r="222">
      <c r="A222" s="20" t="s">
        <v>402</v>
      </c>
      <c r="B222" s="21" t="s">
        <v>403</v>
      </c>
      <c r="C222" s="22"/>
      <c r="D222" s="25"/>
      <c r="E222" s="22"/>
      <c r="F222" s="25"/>
      <c r="G222" s="22">
        <v>96</v>
      </c>
      <c r="H222" s="22">
        <v>13</v>
      </c>
      <c r="I222" s="25"/>
      <c r="J222" s="25">
        <v>52</v>
      </c>
      <c r="K222" s="25"/>
      <c r="L222" s="22"/>
      <c r="M222" s="22"/>
      <c r="N222" s="25">
        <v>77</v>
      </c>
      <c r="O222" s="25"/>
      <c r="P222" s="22">
        <v>34</v>
      </c>
      <c r="Q222" s="22"/>
      <c r="R222" s="25"/>
      <c r="S222" s="25"/>
      <c r="T222" s="25"/>
      <c r="U222" s="25"/>
      <c r="V222" s="25"/>
      <c r="W222" s="22">
        <v>30</v>
      </c>
      <c r="X222" s="25"/>
    </row>
    <row r="223">
      <c r="A223" s="20" t="s">
        <v>404</v>
      </c>
      <c r="B223" s="21" t="s">
        <v>405</v>
      </c>
      <c r="C223" s="22"/>
      <c r="D223" s="25"/>
      <c r="E223" s="22"/>
      <c r="F223" s="25"/>
      <c r="G223" s="22">
        <v>21</v>
      </c>
      <c r="H223" s="22">
        <v>3</v>
      </c>
      <c r="I223" s="25"/>
      <c r="J223" s="25">
        <v>20</v>
      </c>
      <c r="K223" s="25"/>
      <c r="L223" s="22"/>
      <c r="M223" s="22"/>
      <c r="N223" s="25">
        <v>15</v>
      </c>
      <c r="O223" s="25"/>
      <c r="P223" s="22">
        <v>6</v>
      </c>
      <c r="Q223" s="22"/>
      <c r="R223" s="25"/>
      <c r="S223" s="25"/>
      <c r="T223" s="25"/>
      <c r="U223" s="25"/>
      <c r="V223" s="25"/>
      <c r="W223" s="22">
        <v>5</v>
      </c>
      <c r="X223" s="25"/>
    </row>
    <row r="224" s="27" customFormat="1" ht="14.25">
      <c r="A224" s="17">
        <v>28</v>
      </c>
      <c r="B224" s="18" t="s">
        <v>406</v>
      </c>
      <c r="C224" s="19">
        <f>C225+C226+C227+C228</f>
        <v>12</v>
      </c>
      <c r="D224" s="19">
        <f>SUM(D225:D228)</f>
        <v>0</v>
      </c>
      <c r="E224" s="19">
        <f>SUM(E225:E228)</f>
        <v>0</v>
      </c>
      <c r="F224" s="19">
        <f>SUM(F225:F228)</f>
        <v>0</v>
      </c>
      <c r="G224" s="19">
        <f>SUM(G225:G228)</f>
        <v>255</v>
      </c>
      <c r="H224" s="19">
        <f>SUM(H225:H228)</f>
        <v>90</v>
      </c>
      <c r="I224" s="19">
        <f>SUM(I225:I228)</f>
        <v>0</v>
      </c>
      <c r="J224" s="19">
        <f>SUM(J225:J228)</f>
        <v>0</v>
      </c>
      <c r="K224" s="19">
        <f>SUM(K225:K228)</f>
        <v>0</v>
      </c>
      <c r="L224" s="19">
        <f>SUM(L225:L228)</f>
        <v>0</v>
      </c>
      <c r="M224" s="19">
        <f>SUM(M225:M228)</f>
        <v>0</v>
      </c>
      <c r="N224" s="19">
        <f>SUM(N225:N228)</f>
        <v>630</v>
      </c>
      <c r="O224" s="19">
        <f>SUM(O225:O228)</f>
        <v>0</v>
      </c>
      <c r="P224" s="19">
        <f>SUM(P225:P228)</f>
        <v>56</v>
      </c>
      <c r="Q224" s="19">
        <f>SUM(Q225:Q228)</f>
        <v>0</v>
      </c>
      <c r="R224" s="19">
        <f>SUM(R225:R228)</f>
        <v>0</v>
      </c>
      <c r="S224" s="19">
        <f>SUM(S225:S228)</f>
        <v>0</v>
      </c>
      <c r="T224" s="19">
        <f>SUM(T225:T228)</f>
        <v>0</v>
      </c>
      <c r="U224" s="19">
        <f>SUM(U225:U228)</f>
        <v>0</v>
      </c>
      <c r="V224" s="19">
        <f>SUM(V225:V228)</f>
        <v>0</v>
      </c>
      <c r="W224" s="19">
        <f>SUM(W225:W228)</f>
        <v>6</v>
      </c>
      <c r="X224" s="19">
        <f>SUM(X225:X228)</f>
        <v>0</v>
      </c>
    </row>
    <row r="225">
      <c r="A225" s="20" t="s">
        <v>407</v>
      </c>
      <c r="B225" s="21" t="s">
        <v>40</v>
      </c>
      <c r="C225" s="22"/>
      <c r="D225" s="25"/>
      <c r="E225" s="22"/>
      <c r="F225" s="25"/>
      <c r="G225" s="22">
        <v>208</v>
      </c>
      <c r="H225" s="22">
        <v>86</v>
      </c>
      <c r="I225" s="25"/>
      <c r="J225" s="25"/>
      <c r="K225" s="25"/>
      <c r="L225" s="22"/>
      <c r="M225" s="22"/>
      <c r="N225" s="25">
        <v>122</v>
      </c>
      <c r="O225" s="25"/>
      <c r="P225" s="22">
        <v>35</v>
      </c>
      <c r="Q225" s="22"/>
      <c r="R225" s="25"/>
      <c r="S225" s="25"/>
      <c r="T225" s="25"/>
      <c r="U225" s="25"/>
      <c r="V225" s="25"/>
      <c r="W225" s="22"/>
      <c r="X225" s="25"/>
    </row>
    <row r="226" ht="25.5">
      <c r="A226" s="20" t="s">
        <v>408</v>
      </c>
      <c r="B226" s="21" t="s">
        <v>409</v>
      </c>
      <c r="C226" s="22">
        <v>12</v>
      </c>
      <c r="D226" s="25"/>
      <c r="E226" s="22"/>
      <c r="F226" s="25"/>
      <c r="G226" s="22">
        <v>12</v>
      </c>
      <c r="H226" s="22">
        <v>2</v>
      </c>
      <c r="I226" s="25"/>
      <c r="J226" s="25"/>
      <c r="K226" s="25"/>
      <c r="L226" s="22"/>
      <c r="M226" s="22"/>
      <c r="N226" s="25">
        <v>93</v>
      </c>
      <c r="O226" s="25"/>
      <c r="P226" s="22">
        <v>5</v>
      </c>
      <c r="Q226" s="22"/>
      <c r="R226" s="25"/>
      <c r="S226" s="25"/>
      <c r="T226" s="25"/>
      <c r="U226" s="25"/>
      <c r="V226" s="25"/>
      <c r="W226" s="22"/>
      <c r="X226" s="25"/>
    </row>
    <row r="227">
      <c r="A227" s="20" t="s">
        <v>410</v>
      </c>
      <c r="B227" s="21" t="s">
        <v>411</v>
      </c>
      <c r="C227" s="22"/>
      <c r="D227" s="25"/>
      <c r="E227" s="22"/>
      <c r="F227" s="25"/>
      <c r="G227" s="22">
        <v>29</v>
      </c>
      <c r="H227" s="22">
        <v>2</v>
      </c>
      <c r="I227" s="25"/>
      <c r="J227" s="25"/>
      <c r="K227" s="25"/>
      <c r="L227" s="22"/>
      <c r="M227" s="22"/>
      <c r="N227" s="25">
        <v>391</v>
      </c>
      <c r="O227" s="25"/>
      <c r="P227" s="22">
        <v>14</v>
      </c>
      <c r="Q227" s="22"/>
      <c r="R227" s="25"/>
      <c r="S227" s="25"/>
      <c r="T227" s="25"/>
      <c r="U227" s="25"/>
      <c r="V227" s="25"/>
      <c r="W227" s="22">
        <v>6</v>
      </c>
      <c r="X227" s="25"/>
    </row>
    <row r="228">
      <c r="A228" s="20" t="s">
        <v>412</v>
      </c>
      <c r="B228" s="21" t="s">
        <v>413</v>
      </c>
      <c r="C228" s="22"/>
      <c r="D228" s="25"/>
      <c r="E228" s="22"/>
      <c r="F228" s="25"/>
      <c r="G228" s="22">
        <v>6</v>
      </c>
      <c r="H228" s="22"/>
      <c r="I228" s="25"/>
      <c r="J228" s="25"/>
      <c r="K228" s="25"/>
      <c r="L228" s="22"/>
      <c r="M228" s="22"/>
      <c r="N228" s="25">
        <v>24</v>
      </c>
      <c r="O228" s="25"/>
      <c r="P228" s="22">
        <v>2</v>
      </c>
      <c r="Q228" s="22"/>
      <c r="R228" s="25"/>
      <c r="S228" s="25"/>
      <c r="T228" s="25"/>
      <c r="U228" s="25"/>
      <c r="V228" s="25"/>
      <c r="W228" s="22"/>
      <c r="X228" s="25"/>
    </row>
    <row r="229" s="27" customFormat="1" ht="14.25">
      <c r="A229" s="17">
        <v>29</v>
      </c>
      <c r="B229" s="18" t="s">
        <v>414</v>
      </c>
      <c r="C229" s="19">
        <f>C230+C231+C232+C233+C234+C235+C236+C237+C238+C239</f>
        <v>0</v>
      </c>
      <c r="D229" s="19">
        <f>SUM(D230:D239)</f>
        <v>0</v>
      </c>
      <c r="E229" s="19">
        <f>SUM(E230:E239)</f>
        <v>0</v>
      </c>
      <c r="F229" s="19">
        <f>SUM(F230:F239)</f>
        <v>0</v>
      </c>
      <c r="G229" s="19">
        <f>SUM(G230:G239)</f>
        <v>177</v>
      </c>
      <c r="H229" s="19">
        <f>SUM(H230:H239)</f>
        <v>64</v>
      </c>
      <c r="I229" s="19">
        <f>SUM(I230:I239)</f>
        <v>0</v>
      </c>
      <c r="J229" s="19">
        <f>SUM(J230:J239)</f>
        <v>218</v>
      </c>
      <c r="K229" s="19">
        <f>SUM(K230:K239)</f>
        <v>0</v>
      </c>
      <c r="L229" s="19">
        <f>SUM(L230:L239)</f>
        <v>0</v>
      </c>
      <c r="M229" s="19">
        <f>SUM(M230:M239)</f>
        <v>0</v>
      </c>
      <c r="N229" s="19">
        <f t="shared" ref="N229:N240" si="1">SUM(N230:N239)</f>
        <v>432</v>
      </c>
      <c r="O229" s="19">
        <f>SUM(O230:O239)</f>
        <v>0</v>
      </c>
      <c r="P229" s="19">
        <f>SUM(P230:P239)</f>
        <v>39</v>
      </c>
      <c r="Q229" s="19">
        <f>SUM(Q230:Q239)</f>
        <v>0</v>
      </c>
      <c r="R229" s="19">
        <f>SUM(R230:R239)</f>
        <v>0</v>
      </c>
      <c r="S229" s="19">
        <f>SUM(S230:S239)</f>
        <v>0</v>
      </c>
      <c r="T229" s="19">
        <f>SUM(T230:T239)</f>
        <v>0</v>
      </c>
      <c r="U229" s="19">
        <f>SUM(U230:U239)</f>
        <v>0</v>
      </c>
      <c r="V229" s="19">
        <f>SUM(V230:V239)</f>
        <v>0</v>
      </c>
      <c r="W229" s="19">
        <f>SUM(W230:W239)</f>
        <v>48</v>
      </c>
      <c r="X229" s="19">
        <f>SUM(X230:X239)</f>
        <v>0</v>
      </c>
    </row>
    <row r="230" ht="25.5">
      <c r="A230" s="20" t="s">
        <v>415</v>
      </c>
      <c r="B230" s="21" t="s">
        <v>416</v>
      </c>
      <c r="C230" s="22"/>
      <c r="D230" s="25"/>
      <c r="E230" s="22"/>
      <c r="F230" s="25"/>
      <c r="G230" s="22">
        <v>6</v>
      </c>
      <c r="H230" s="22">
        <v>3</v>
      </c>
      <c r="I230" s="25"/>
      <c r="J230" s="34">
        <v>16</v>
      </c>
      <c r="K230" s="25"/>
      <c r="L230" s="22"/>
      <c r="M230" s="22"/>
      <c r="N230" s="34">
        <v>216</v>
      </c>
      <c r="O230" s="25"/>
      <c r="P230" s="22">
        <v>16</v>
      </c>
      <c r="Q230" s="22"/>
      <c r="R230" s="25"/>
      <c r="S230" s="25"/>
      <c r="T230" s="25"/>
      <c r="U230" s="25"/>
      <c r="V230" s="25"/>
      <c r="W230" s="22">
        <v>17</v>
      </c>
      <c r="X230" s="25"/>
    </row>
    <row r="231" ht="25.5">
      <c r="A231" s="20" t="s">
        <v>417</v>
      </c>
      <c r="B231" s="21" t="s">
        <v>47</v>
      </c>
      <c r="C231" s="22"/>
      <c r="D231" s="25"/>
      <c r="E231" s="22"/>
      <c r="F231" s="25"/>
      <c r="G231" s="22">
        <v>13</v>
      </c>
      <c r="H231" s="22">
        <v>3</v>
      </c>
      <c r="I231" s="25"/>
      <c r="J231" s="51"/>
      <c r="K231" s="25"/>
      <c r="L231" s="22"/>
      <c r="M231" s="22"/>
      <c r="N231" s="51"/>
      <c r="O231" s="25"/>
      <c r="P231" s="22"/>
      <c r="Q231" s="22"/>
      <c r="R231" s="25"/>
      <c r="S231" s="25"/>
      <c r="T231" s="25"/>
      <c r="U231" s="25"/>
      <c r="V231" s="25"/>
      <c r="W231" s="22"/>
      <c r="X231" s="25"/>
    </row>
    <row r="232" ht="25.5">
      <c r="A232" s="20" t="s">
        <v>418</v>
      </c>
      <c r="B232" s="21" t="s">
        <v>419</v>
      </c>
      <c r="C232" s="22"/>
      <c r="D232" s="25"/>
      <c r="E232" s="22"/>
      <c r="F232" s="25"/>
      <c r="G232" s="22">
        <v>5</v>
      </c>
      <c r="H232" s="22">
        <v>4</v>
      </c>
      <c r="I232" s="25"/>
      <c r="J232" s="51"/>
      <c r="K232" s="25"/>
      <c r="L232" s="22"/>
      <c r="M232" s="22"/>
      <c r="N232" s="51"/>
      <c r="O232" s="25"/>
      <c r="P232" s="22"/>
      <c r="Q232" s="22"/>
      <c r="R232" s="25"/>
      <c r="S232" s="25"/>
      <c r="T232" s="25"/>
      <c r="U232" s="25"/>
      <c r="V232" s="25"/>
      <c r="W232" s="22">
        <v>6</v>
      </c>
      <c r="X232" s="25"/>
    </row>
    <row r="233" ht="25.5">
      <c r="A233" s="20" t="s">
        <v>420</v>
      </c>
      <c r="B233" s="21" t="s">
        <v>421</v>
      </c>
      <c r="C233" s="22"/>
      <c r="D233" s="25"/>
      <c r="E233" s="22"/>
      <c r="F233" s="25"/>
      <c r="G233" s="22">
        <v>8</v>
      </c>
      <c r="H233" s="22">
        <v>3</v>
      </c>
      <c r="I233" s="25"/>
      <c r="J233" s="51"/>
      <c r="K233" s="25"/>
      <c r="L233" s="22"/>
      <c r="M233" s="22"/>
      <c r="N233" s="51"/>
      <c r="O233" s="25"/>
      <c r="P233" s="22"/>
      <c r="Q233" s="22"/>
      <c r="R233" s="25"/>
      <c r="S233" s="25"/>
      <c r="T233" s="25"/>
      <c r="U233" s="25"/>
      <c r="V233" s="25"/>
      <c r="W233" s="22"/>
      <c r="X233" s="25"/>
    </row>
    <row r="234" ht="25.5">
      <c r="A234" s="20" t="s">
        <v>422</v>
      </c>
      <c r="B234" s="21" t="s">
        <v>423</v>
      </c>
      <c r="C234" s="22"/>
      <c r="D234" s="25"/>
      <c r="E234" s="22"/>
      <c r="F234" s="25"/>
      <c r="G234" s="22">
        <v>7</v>
      </c>
      <c r="H234" s="22">
        <v>2</v>
      </c>
      <c r="I234" s="25"/>
      <c r="J234" s="37"/>
      <c r="K234" s="25"/>
      <c r="L234" s="22"/>
      <c r="M234" s="22"/>
      <c r="N234" s="37"/>
      <c r="O234" s="25"/>
      <c r="P234" s="22"/>
      <c r="Q234" s="22"/>
      <c r="R234" s="25"/>
      <c r="S234" s="25"/>
      <c r="T234" s="25"/>
      <c r="U234" s="25"/>
      <c r="V234" s="25"/>
      <c r="W234" s="22"/>
      <c r="X234" s="25"/>
    </row>
    <row r="235">
      <c r="A235" s="20" t="s">
        <v>424</v>
      </c>
      <c r="B235" s="21" t="s">
        <v>425</v>
      </c>
      <c r="C235" s="22"/>
      <c r="D235" s="25"/>
      <c r="E235" s="22"/>
      <c r="F235" s="25"/>
      <c r="G235" s="22">
        <v>28</v>
      </c>
      <c r="H235" s="22">
        <v>16</v>
      </c>
      <c r="I235" s="25"/>
      <c r="J235" s="25">
        <v>20</v>
      </c>
      <c r="K235" s="25"/>
      <c r="L235" s="22"/>
      <c r="M235" s="22"/>
      <c r="N235" s="34">
        <v>56</v>
      </c>
      <c r="O235" s="25"/>
      <c r="P235" s="22"/>
      <c r="Q235" s="22"/>
      <c r="R235" s="25"/>
      <c r="S235" s="25"/>
      <c r="T235" s="25"/>
      <c r="U235" s="25"/>
      <c r="V235" s="25"/>
      <c r="W235" s="22"/>
      <c r="X235" s="25"/>
    </row>
    <row r="236">
      <c r="A236" s="20" t="s">
        <v>426</v>
      </c>
      <c r="B236" s="21" t="s">
        <v>427</v>
      </c>
      <c r="C236" s="22"/>
      <c r="D236" s="25"/>
      <c r="E236" s="22"/>
      <c r="F236" s="25"/>
      <c r="G236" s="22">
        <v>9</v>
      </c>
      <c r="H236" s="22">
        <v>3</v>
      </c>
      <c r="I236" s="25"/>
      <c r="J236" s="25">
        <v>15</v>
      </c>
      <c r="K236" s="25"/>
      <c r="L236" s="22"/>
      <c r="M236" s="22"/>
      <c r="N236" s="51"/>
      <c r="O236" s="25"/>
      <c r="P236" s="22"/>
      <c r="Q236" s="22"/>
      <c r="R236" s="25"/>
      <c r="S236" s="25"/>
      <c r="T236" s="25"/>
      <c r="U236" s="25"/>
      <c r="V236" s="25"/>
      <c r="W236" s="22">
        <v>2</v>
      </c>
      <c r="X236" s="25"/>
    </row>
    <row r="237">
      <c r="A237" s="20" t="s">
        <v>428</v>
      </c>
      <c r="B237" s="21" t="s">
        <v>429</v>
      </c>
      <c r="C237" s="22"/>
      <c r="D237" s="25"/>
      <c r="E237" s="22"/>
      <c r="F237" s="25"/>
      <c r="G237" s="22">
        <v>16</v>
      </c>
      <c r="H237" s="22">
        <v>1</v>
      </c>
      <c r="I237" s="25"/>
      <c r="J237" s="25">
        <v>15</v>
      </c>
      <c r="K237" s="25"/>
      <c r="L237" s="22"/>
      <c r="M237" s="22"/>
      <c r="N237" s="37"/>
      <c r="O237" s="25"/>
      <c r="P237" s="22">
        <v>1</v>
      </c>
      <c r="Q237" s="22"/>
      <c r="R237" s="25"/>
      <c r="S237" s="25"/>
      <c r="T237" s="25"/>
      <c r="U237" s="25"/>
      <c r="V237" s="25"/>
      <c r="W237" s="22">
        <v>2</v>
      </c>
      <c r="X237" s="25"/>
    </row>
    <row r="238">
      <c r="A238" s="20" t="s">
        <v>430</v>
      </c>
      <c r="B238" s="21" t="s">
        <v>431</v>
      </c>
      <c r="C238" s="22"/>
      <c r="D238" s="25"/>
      <c r="E238" s="22"/>
      <c r="F238" s="25"/>
      <c r="G238" s="22">
        <v>58</v>
      </c>
      <c r="H238" s="22">
        <v>9</v>
      </c>
      <c r="I238" s="25"/>
      <c r="J238" s="25">
        <v>144</v>
      </c>
      <c r="K238" s="25"/>
      <c r="L238" s="22"/>
      <c r="M238" s="22"/>
      <c r="N238" s="25">
        <v>130</v>
      </c>
      <c r="O238" s="25"/>
      <c r="P238" s="22">
        <v>10</v>
      </c>
      <c r="Q238" s="22"/>
      <c r="R238" s="25"/>
      <c r="S238" s="25"/>
      <c r="T238" s="25"/>
      <c r="U238" s="25"/>
      <c r="V238" s="25"/>
      <c r="W238" s="22"/>
      <c r="X238" s="25"/>
    </row>
    <row r="239">
      <c r="A239" s="20" t="s">
        <v>432</v>
      </c>
      <c r="B239" s="21" t="s">
        <v>433</v>
      </c>
      <c r="C239" s="19"/>
      <c r="D239" s="25"/>
      <c r="E239" s="22"/>
      <c r="F239" s="25"/>
      <c r="G239" s="22">
        <v>27</v>
      </c>
      <c r="H239" s="22">
        <v>20</v>
      </c>
      <c r="I239" s="25"/>
      <c r="J239" s="25">
        <v>8</v>
      </c>
      <c r="K239" s="25"/>
      <c r="L239" s="22"/>
      <c r="M239" s="22"/>
      <c r="N239" s="25">
        <v>30</v>
      </c>
      <c r="O239" s="25"/>
      <c r="P239" s="22">
        <v>12</v>
      </c>
      <c r="Q239" s="22"/>
      <c r="R239" s="25"/>
      <c r="S239" s="25"/>
      <c r="T239" s="25"/>
      <c r="U239" s="25"/>
      <c r="V239" s="25"/>
      <c r="W239" s="22">
        <v>21</v>
      </c>
      <c r="X239" s="25"/>
    </row>
    <row r="240" s="27" customFormat="1" ht="14.25">
      <c r="A240" s="17">
        <v>30</v>
      </c>
      <c r="B240" s="18" t="s">
        <v>434</v>
      </c>
      <c r="C240" s="19">
        <f>C241+C245+C246+C247+C249+C250</f>
        <v>69</v>
      </c>
      <c r="D240" s="19">
        <f>SUM(D241:D250)</f>
        <v>0</v>
      </c>
      <c r="E240" s="19">
        <f>SUM(E241:E250)</f>
        <v>8</v>
      </c>
      <c r="F240" s="19">
        <f>SUM(F241:F250)</f>
        <v>0</v>
      </c>
      <c r="G240" s="19">
        <f>SUM(G241:G250)</f>
        <v>252</v>
      </c>
      <c r="H240" s="19">
        <f>SUM(H241:H250)</f>
        <v>48</v>
      </c>
      <c r="I240" s="19">
        <f>SUM(I241:I250)</f>
        <v>0</v>
      </c>
      <c r="J240" s="19">
        <f>SUM(J241:J250)</f>
        <v>382</v>
      </c>
      <c r="K240" s="19">
        <f>SUM(K241:K250)</f>
        <v>0</v>
      </c>
      <c r="L240" s="19">
        <f>SUM(L241:L250)</f>
        <v>46</v>
      </c>
      <c r="M240" s="19">
        <f>SUM(M241:M250)</f>
        <v>14</v>
      </c>
      <c r="N240" s="19">
        <f t="shared" si="1"/>
        <v>1135</v>
      </c>
      <c r="O240" s="19">
        <f>SUM(O241:O250)</f>
        <v>0</v>
      </c>
      <c r="P240" s="19">
        <f>SUM(P241:P250)</f>
        <v>371</v>
      </c>
      <c r="Q240" s="19">
        <f>Q241+Q242+Q243+Q244+Q245+Q246+Q247+Q248+Q249+Q250</f>
        <v>170</v>
      </c>
      <c r="R240" s="19">
        <f>SUM(R241:R250)</f>
        <v>0</v>
      </c>
      <c r="S240" s="19">
        <f>SUM(S241:S250)</f>
        <v>0</v>
      </c>
      <c r="T240" s="19">
        <f>SUM(T241:T250)</f>
        <v>0</v>
      </c>
      <c r="U240" s="19">
        <f>SUM(U241:U250)</f>
        <v>0</v>
      </c>
      <c r="V240" s="19">
        <f>SUM(V241:V250)</f>
        <v>0</v>
      </c>
      <c r="W240" s="19">
        <f>SUM(W241:W250)</f>
        <v>126</v>
      </c>
      <c r="X240" s="19">
        <f>SUM(X241:X250)</f>
        <v>0</v>
      </c>
    </row>
    <row r="241" ht="25.5">
      <c r="A241" s="20" t="s">
        <v>435</v>
      </c>
      <c r="B241" s="21" t="s">
        <v>103</v>
      </c>
      <c r="C241" s="29"/>
      <c r="D241" s="25"/>
      <c r="E241" s="22"/>
      <c r="F241" s="25"/>
      <c r="G241" s="22">
        <v>37</v>
      </c>
      <c r="H241" s="22">
        <v>8</v>
      </c>
      <c r="I241" s="25"/>
      <c r="J241" s="49"/>
      <c r="K241" s="25"/>
      <c r="L241" s="22"/>
      <c r="M241" s="22"/>
      <c r="N241" s="34">
        <v>35</v>
      </c>
      <c r="O241" s="25"/>
      <c r="P241" s="22">
        <v>13</v>
      </c>
      <c r="Q241" s="22">
        <v>5</v>
      </c>
      <c r="R241" s="25"/>
      <c r="S241" s="25"/>
      <c r="T241" s="25"/>
      <c r="U241" s="25"/>
      <c r="V241" s="25"/>
      <c r="W241" s="22">
        <v>7</v>
      </c>
      <c r="X241" s="25"/>
    </row>
    <row r="242" ht="25.5">
      <c r="A242" s="20" t="s">
        <v>436</v>
      </c>
      <c r="B242" s="21" t="s">
        <v>126</v>
      </c>
      <c r="C242" s="50"/>
      <c r="D242" s="25"/>
      <c r="E242" s="22"/>
      <c r="F242" s="25"/>
      <c r="G242" s="22">
        <v>6</v>
      </c>
      <c r="H242" s="22">
        <v>1</v>
      </c>
      <c r="I242" s="25"/>
      <c r="J242" s="49"/>
      <c r="K242" s="25"/>
      <c r="L242" s="22"/>
      <c r="M242" s="22"/>
      <c r="N242" s="51"/>
      <c r="O242" s="25"/>
      <c r="P242" s="22">
        <v>3</v>
      </c>
      <c r="Q242" s="22">
        <v>3</v>
      </c>
      <c r="R242" s="25"/>
      <c r="S242" s="25"/>
      <c r="T242" s="25"/>
      <c r="U242" s="25"/>
      <c r="V242" s="25"/>
      <c r="W242" s="22"/>
      <c r="X242" s="25"/>
    </row>
    <row r="243" ht="25.5">
      <c r="A243" s="20" t="s">
        <v>437</v>
      </c>
      <c r="B243" s="21" t="s">
        <v>438</v>
      </c>
      <c r="C243" s="50"/>
      <c r="D243" s="25"/>
      <c r="E243" s="22"/>
      <c r="F243" s="25"/>
      <c r="G243" s="22"/>
      <c r="H243" s="22"/>
      <c r="I243" s="25"/>
      <c r="J243" s="49"/>
      <c r="K243" s="25"/>
      <c r="L243" s="22"/>
      <c r="M243" s="22"/>
      <c r="N243" s="51"/>
      <c r="O243" s="25"/>
      <c r="P243" s="22"/>
      <c r="Q243" s="22"/>
      <c r="R243" s="25"/>
      <c r="S243" s="25"/>
      <c r="T243" s="25"/>
      <c r="U243" s="25"/>
      <c r="V243" s="25"/>
      <c r="W243" s="22"/>
      <c r="X243" s="25"/>
    </row>
    <row r="244">
      <c r="A244" s="20" t="s">
        <v>439</v>
      </c>
      <c r="B244" s="21" t="s">
        <v>181</v>
      </c>
      <c r="C244" s="30"/>
      <c r="D244" s="25"/>
      <c r="E244" s="22"/>
      <c r="F244" s="25"/>
      <c r="G244" s="22">
        <v>12</v>
      </c>
      <c r="H244" s="22">
        <v>2</v>
      </c>
      <c r="I244" s="25"/>
      <c r="J244" s="49"/>
      <c r="K244" s="25"/>
      <c r="L244" s="22"/>
      <c r="M244" s="22"/>
      <c r="N244" s="37"/>
      <c r="O244" s="25"/>
      <c r="P244" s="22">
        <v>5</v>
      </c>
      <c r="Q244" s="22"/>
      <c r="R244" s="25"/>
      <c r="S244" s="25"/>
      <c r="T244" s="25"/>
      <c r="U244" s="25"/>
      <c r="V244" s="25"/>
      <c r="W244" s="22"/>
      <c r="X244" s="25"/>
    </row>
    <row r="245">
      <c r="A245" s="20" t="s">
        <v>440</v>
      </c>
      <c r="B245" s="21" t="s">
        <v>441</v>
      </c>
      <c r="C245" s="22"/>
      <c r="D245" s="25"/>
      <c r="E245" s="22"/>
      <c r="F245" s="25"/>
      <c r="G245" s="22">
        <v>28</v>
      </c>
      <c r="H245" s="22">
        <v>9</v>
      </c>
      <c r="I245" s="25"/>
      <c r="J245" s="25"/>
      <c r="K245" s="25"/>
      <c r="L245" s="22"/>
      <c r="M245" s="22"/>
      <c r="N245" s="25">
        <v>102</v>
      </c>
      <c r="O245" s="25"/>
      <c r="P245" s="22">
        <v>27</v>
      </c>
      <c r="Q245" s="22"/>
      <c r="R245" s="25"/>
      <c r="S245" s="25"/>
      <c r="T245" s="25"/>
      <c r="U245" s="25"/>
      <c r="V245" s="25"/>
      <c r="W245" s="22"/>
      <c r="X245" s="25"/>
    </row>
    <row r="246">
      <c r="A246" s="20" t="s">
        <v>442</v>
      </c>
      <c r="B246" s="21" t="s">
        <v>443</v>
      </c>
      <c r="C246" s="22">
        <v>34</v>
      </c>
      <c r="D246" s="25"/>
      <c r="E246" s="22">
        <v>7</v>
      </c>
      <c r="F246" s="25"/>
      <c r="G246" s="22">
        <v>61</v>
      </c>
      <c r="H246" s="22">
        <v>3</v>
      </c>
      <c r="I246" s="25"/>
      <c r="J246" s="25"/>
      <c r="K246" s="25"/>
      <c r="L246" s="22">
        <v>16</v>
      </c>
      <c r="M246" s="22">
        <v>14</v>
      </c>
      <c r="N246" s="25">
        <v>152</v>
      </c>
      <c r="O246" s="25"/>
      <c r="P246" s="22">
        <v>133</v>
      </c>
      <c r="Q246" s="22">
        <v>116</v>
      </c>
      <c r="R246" s="25"/>
      <c r="S246" s="25"/>
      <c r="T246" s="25"/>
      <c r="U246" s="25"/>
      <c r="V246" s="25"/>
      <c r="W246" s="22">
        <v>66</v>
      </c>
      <c r="X246" s="25"/>
    </row>
    <row r="247">
      <c r="A247" s="20" t="s">
        <v>444</v>
      </c>
      <c r="B247" s="21" t="s">
        <v>445</v>
      </c>
      <c r="C247" s="29">
        <v>16</v>
      </c>
      <c r="D247" s="25"/>
      <c r="E247" s="22"/>
      <c r="F247" s="25"/>
      <c r="G247" s="22">
        <v>4</v>
      </c>
      <c r="H247" s="22"/>
      <c r="I247" s="25"/>
      <c r="J247" s="25"/>
      <c r="K247" s="25"/>
      <c r="L247" s="22">
        <v>12</v>
      </c>
      <c r="M247" s="22"/>
      <c r="N247" s="34">
        <v>53</v>
      </c>
      <c r="O247" s="25"/>
      <c r="P247" s="22">
        <v>31</v>
      </c>
      <c r="Q247" s="22">
        <v>8</v>
      </c>
      <c r="R247" s="25"/>
      <c r="S247" s="25"/>
      <c r="T247" s="25"/>
      <c r="U247" s="25"/>
      <c r="V247" s="25"/>
      <c r="W247" s="22">
        <v>30</v>
      </c>
      <c r="X247" s="25"/>
    </row>
    <row r="248">
      <c r="A248" s="20" t="s">
        <v>446</v>
      </c>
      <c r="B248" s="21" t="s">
        <v>447</v>
      </c>
      <c r="C248" s="30"/>
      <c r="D248" s="25"/>
      <c r="E248" s="22"/>
      <c r="F248" s="25"/>
      <c r="G248" s="22">
        <v>9</v>
      </c>
      <c r="H248" s="22">
        <v>3</v>
      </c>
      <c r="I248" s="25"/>
      <c r="J248" s="25"/>
      <c r="K248" s="25"/>
      <c r="L248" s="22"/>
      <c r="M248" s="22"/>
      <c r="N248" s="37"/>
      <c r="O248" s="25"/>
      <c r="P248" s="22">
        <v>5</v>
      </c>
      <c r="Q248" s="22"/>
      <c r="R248" s="25"/>
      <c r="S248" s="25"/>
      <c r="T248" s="25"/>
      <c r="U248" s="25"/>
      <c r="V248" s="25"/>
      <c r="W248" s="22">
        <v>23</v>
      </c>
      <c r="X248" s="25"/>
    </row>
    <row r="249">
      <c r="A249" s="20" t="s">
        <v>448</v>
      </c>
      <c r="B249" s="21" t="s">
        <v>449</v>
      </c>
      <c r="C249" s="22">
        <v>19</v>
      </c>
      <c r="D249" s="25"/>
      <c r="E249" s="22">
        <v>1</v>
      </c>
      <c r="F249" s="25"/>
      <c r="G249" s="22">
        <v>82</v>
      </c>
      <c r="H249" s="22">
        <v>22</v>
      </c>
      <c r="I249" s="25"/>
      <c r="J249" s="25">
        <v>382</v>
      </c>
      <c r="K249" s="25"/>
      <c r="L249" s="22">
        <v>18</v>
      </c>
      <c r="M249" s="22"/>
      <c r="N249" s="25">
        <v>717</v>
      </c>
      <c r="O249" s="25"/>
      <c r="P249" s="22">
        <v>135</v>
      </c>
      <c r="Q249" s="22">
        <v>38</v>
      </c>
      <c r="R249" s="25"/>
      <c r="S249" s="25"/>
      <c r="T249" s="25"/>
      <c r="U249" s="25"/>
      <c r="V249" s="25"/>
      <c r="W249" s="22"/>
      <c r="X249" s="25"/>
    </row>
    <row r="250">
      <c r="A250" s="20" t="s">
        <v>450</v>
      </c>
      <c r="B250" s="21" t="s">
        <v>451</v>
      </c>
      <c r="C250" s="25"/>
      <c r="D250" s="25"/>
      <c r="E250" s="22"/>
      <c r="F250" s="25"/>
      <c r="G250" s="22">
        <v>13</v>
      </c>
      <c r="H250" s="22"/>
      <c r="I250" s="25"/>
      <c r="J250" s="25"/>
      <c r="K250" s="25"/>
      <c r="L250" s="22"/>
      <c r="M250" s="22"/>
      <c r="N250" s="25">
        <v>76</v>
      </c>
      <c r="O250" s="25"/>
      <c r="P250" s="22">
        <v>19</v>
      </c>
      <c r="Q250" s="22"/>
      <c r="R250" s="25"/>
      <c r="S250" s="25"/>
      <c r="T250" s="25"/>
      <c r="U250" s="25"/>
      <c r="V250" s="25"/>
      <c r="W250" s="22"/>
      <c r="X250" s="25"/>
    </row>
    <row r="251" s="27" customFormat="1" ht="14.25">
      <c r="A251" s="38" t="s">
        <v>452</v>
      </c>
      <c r="B251" s="39"/>
      <c r="C251" s="40">
        <f>C240+C229+C224+C213+C205+C196+C187+C185+C177+C174+C166+C161+C157+C149+C140+C137+C126+C121+C114+C105+C88+C76+C69+C58+C46+C37+C28+C16+C12+C6</f>
        <v>1420</v>
      </c>
      <c r="D251" s="40">
        <f>SUM(D6:D250)/2</f>
        <v>0</v>
      </c>
      <c r="E251" s="40">
        <f>SUM(E6:E250)/2</f>
        <v>115</v>
      </c>
      <c r="F251" s="40">
        <f>SUM(F6:F250)/2</f>
        <v>0</v>
      </c>
      <c r="G251" s="40">
        <f>SUM(G6:G250)/2</f>
        <v>9100</v>
      </c>
      <c r="H251" s="40">
        <f>SUM(H6:H250)/2</f>
        <v>1546</v>
      </c>
      <c r="I251" s="40">
        <f>SUM(I6:I250)/2</f>
        <v>0</v>
      </c>
      <c r="J251" s="40">
        <f>SUM(J6:J250)/2</f>
        <v>3409</v>
      </c>
      <c r="K251" s="40">
        <f>SUM(K6:K250)/2</f>
        <v>0</v>
      </c>
      <c r="L251" s="40">
        <f>SUM(L6:L250)/2</f>
        <v>281</v>
      </c>
      <c r="M251" s="40">
        <f>SUM(M6:M250)/2</f>
        <v>63</v>
      </c>
      <c r="N251" s="40">
        <f>SUM(N6:N250)/2</f>
        <v>27450</v>
      </c>
      <c r="O251" s="40">
        <f>SUM(O6:O250)/2</f>
        <v>0</v>
      </c>
      <c r="P251" s="40">
        <f>SUM(P6:P250)/2</f>
        <v>5623</v>
      </c>
      <c r="Q251" s="40">
        <f>SUM(Q6:Q250)/2</f>
        <v>2951</v>
      </c>
      <c r="R251" s="40">
        <f>SUM(R6:R250)/2</f>
        <v>0</v>
      </c>
      <c r="S251" s="40">
        <f>SUM(S6:S250)/2</f>
        <v>0</v>
      </c>
      <c r="T251" s="40">
        <f>SUM(T6:T250)/2</f>
        <v>0</v>
      </c>
      <c r="U251" s="40">
        <f>SUM(U6:U250)/2</f>
        <v>0</v>
      </c>
      <c r="V251" s="40">
        <f>SUM(V6:V250)/2</f>
        <v>0</v>
      </c>
      <c r="W251" s="40">
        <f>SUM(W6:W250)/2</f>
        <v>3736</v>
      </c>
      <c r="X251" s="40">
        <f>SUM(X6:X250)/2</f>
        <v>0</v>
      </c>
    </row>
    <row r="252">
      <c r="A252" s="41"/>
      <c r="B252" s="3"/>
      <c r="C252" s="3"/>
      <c r="D252" s="3"/>
      <c r="E252" s="3"/>
      <c r="F252" s="3"/>
      <c r="G252" s="52"/>
      <c r="H252" s="3"/>
      <c r="I252" s="3"/>
      <c r="J252" s="3"/>
      <c r="K252" s="3"/>
      <c r="M252" s="53"/>
      <c r="N252" s="3"/>
      <c r="P252" s="3"/>
      <c r="R252" s="3"/>
      <c r="S252" s="3"/>
      <c r="T252" s="3"/>
      <c r="U252" s="3"/>
      <c r="V252" s="3"/>
      <c r="W252" s="3"/>
      <c r="X252" s="3"/>
    </row>
    <row r="253">
      <c r="A253" s="41"/>
      <c r="B253" s="3"/>
      <c r="C253" s="3"/>
      <c r="D253" s="3"/>
      <c r="E253" s="3"/>
      <c r="F253" s="3"/>
      <c r="G253" s="54"/>
      <c r="H253" s="3"/>
      <c r="I253" s="3"/>
      <c r="J253" s="3"/>
      <c r="K253" s="3"/>
      <c r="M253" s="53"/>
      <c r="N253" s="3"/>
      <c r="P253" s="3"/>
      <c r="R253" s="3"/>
      <c r="S253" s="3"/>
      <c r="T253" s="3"/>
      <c r="U253" s="3"/>
      <c r="V253" s="3"/>
      <c r="W253" s="3"/>
      <c r="X253" s="3"/>
    </row>
    <row r="255" ht="14.25">
      <c r="C255" s="1"/>
      <c r="D255" s="1"/>
      <c r="E255" s="1"/>
      <c r="F255" s="1"/>
      <c r="G255" s="4"/>
      <c r="H255" s="1"/>
      <c r="I255" s="1"/>
      <c r="J255" s="1"/>
      <c r="K255" s="1"/>
      <c r="L255" s="3"/>
      <c r="M255" s="7"/>
      <c r="N255" s="1"/>
      <c r="O255" s="3"/>
      <c r="P255" s="1"/>
      <c r="Q255" s="3"/>
      <c r="R255" s="1"/>
      <c r="S255" s="1"/>
      <c r="T255" s="1"/>
      <c r="U255" s="1"/>
      <c r="V255" s="1"/>
      <c r="W255" s="1"/>
      <c r="X255" s="1"/>
    </row>
    <row r="256" ht="14.25">
      <c r="C256" s="1"/>
      <c r="D256" s="1"/>
      <c r="E256" s="1"/>
      <c r="F256" s="1"/>
      <c r="G256" s="4"/>
      <c r="H256" s="1"/>
      <c r="I256" s="1"/>
      <c r="J256" s="1"/>
      <c r="K256" s="1"/>
      <c r="L256" s="3"/>
      <c r="M256" s="7"/>
      <c r="N256" s="1"/>
      <c r="O256" s="3"/>
      <c r="P256" s="1"/>
      <c r="Q256" s="3"/>
      <c r="R256" s="1"/>
      <c r="S256" s="1"/>
      <c r="T256" s="1"/>
      <c r="U256" s="1"/>
      <c r="V256" s="1"/>
      <c r="W256" s="1"/>
      <c r="X256" s="1"/>
    </row>
    <row r="257" ht="14.25">
      <c r="C257" s="1"/>
      <c r="D257" s="1"/>
      <c r="E257" s="1"/>
      <c r="F257" s="1"/>
      <c r="G257" s="4"/>
      <c r="H257" s="1"/>
      <c r="I257" s="1"/>
      <c r="J257" s="1"/>
      <c r="K257" s="1"/>
      <c r="L257" s="3"/>
      <c r="M257" s="7"/>
      <c r="N257" s="1"/>
      <c r="O257" s="3"/>
      <c r="P257" s="1"/>
      <c r="Q257" s="3"/>
      <c r="R257" s="1"/>
      <c r="S257" s="1"/>
      <c r="T257" s="1"/>
      <c r="U257" s="1"/>
      <c r="V257" s="1"/>
      <c r="W257" s="1"/>
      <c r="X257" s="1"/>
    </row>
    <row r="258" ht="14.25">
      <c r="C258" s="1"/>
      <c r="D258" s="1"/>
      <c r="E258" s="1"/>
      <c r="F258" s="1"/>
      <c r="G258" s="4"/>
      <c r="H258" s="1"/>
      <c r="I258" s="1"/>
      <c r="J258" s="1"/>
      <c r="K258" s="1"/>
      <c r="L258" s="3"/>
      <c r="M258" s="7"/>
      <c r="N258" s="1"/>
      <c r="O258" s="3"/>
      <c r="P258" s="1"/>
      <c r="Q258" s="3"/>
      <c r="R258" s="1"/>
      <c r="S258" s="1"/>
      <c r="T258" s="1"/>
      <c r="U258" s="1"/>
      <c r="V258" s="1"/>
      <c r="W258" s="1"/>
      <c r="X258" s="1"/>
    </row>
  </sheetData>
  <mergeCells count="93">
    <mergeCell ref="A2:A3"/>
    <mergeCell ref="B2:B3"/>
    <mergeCell ref="C2:D2"/>
    <mergeCell ref="E2:X2"/>
    <mergeCell ref="A5:B5"/>
    <mergeCell ref="J7:J8"/>
    <mergeCell ref="N7:N8"/>
    <mergeCell ref="J9:J10"/>
    <mergeCell ref="N9:N10"/>
    <mergeCell ref="C17:C18"/>
    <mergeCell ref="N17:N18"/>
    <mergeCell ref="C19:C21"/>
    <mergeCell ref="N19:N21"/>
    <mergeCell ref="C29:C30"/>
    <mergeCell ref="J29:J30"/>
    <mergeCell ref="N29:N30"/>
    <mergeCell ref="J32:J33"/>
    <mergeCell ref="N32:N33"/>
    <mergeCell ref="J47:J48"/>
    <mergeCell ref="N47:N48"/>
    <mergeCell ref="N59:N62"/>
    <mergeCell ref="N63:N64"/>
    <mergeCell ref="J73:J74"/>
    <mergeCell ref="N73:N74"/>
    <mergeCell ref="C80:C83"/>
    <mergeCell ref="J80:J83"/>
    <mergeCell ref="N80:N83"/>
    <mergeCell ref="C89:C93"/>
    <mergeCell ref="J89:J93"/>
    <mergeCell ref="N89:N93"/>
    <mergeCell ref="C98:C99"/>
    <mergeCell ref="N98:N99"/>
    <mergeCell ref="C107:C108"/>
    <mergeCell ref="J107:J108"/>
    <mergeCell ref="N107:N108"/>
    <mergeCell ref="N115:N116"/>
    <mergeCell ref="J117:J118"/>
    <mergeCell ref="N117:N118"/>
    <mergeCell ref="C128:C129"/>
    <mergeCell ref="J128:J129"/>
    <mergeCell ref="N128:N129"/>
    <mergeCell ref="C130:C132"/>
    <mergeCell ref="N130:N132"/>
    <mergeCell ref="C146:C148"/>
    <mergeCell ref="J146:J148"/>
    <mergeCell ref="C150:C151"/>
    <mergeCell ref="G150:G151"/>
    <mergeCell ref="L150:L151"/>
    <mergeCell ref="N150:N151"/>
    <mergeCell ref="P150:P151"/>
    <mergeCell ref="W150:W151"/>
    <mergeCell ref="N178:N179"/>
    <mergeCell ref="C190:C191"/>
    <mergeCell ref="N190:N191"/>
    <mergeCell ref="C192:C193"/>
    <mergeCell ref="N192:N193"/>
    <mergeCell ref="J206:J207"/>
    <mergeCell ref="N206:N207"/>
    <mergeCell ref="N209:N210"/>
    <mergeCell ref="J214:J216"/>
    <mergeCell ref="N214:N216"/>
    <mergeCell ref="A215:A216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K215:K216"/>
    <mergeCell ref="L215:L216"/>
    <mergeCell ref="M215:M216"/>
    <mergeCell ref="O215:O216"/>
    <mergeCell ref="P215:P216"/>
    <mergeCell ref="Q215:Q216"/>
    <mergeCell ref="R215:R216"/>
    <mergeCell ref="S215:S216"/>
    <mergeCell ref="T215:T216"/>
    <mergeCell ref="U215:U216"/>
    <mergeCell ref="V215:V216"/>
    <mergeCell ref="W215:W216"/>
    <mergeCell ref="X215:X216"/>
    <mergeCell ref="J219:J220"/>
    <mergeCell ref="N219:N220"/>
    <mergeCell ref="J230:J234"/>
    <mergeCell ref="N230:N234"/>
    <mergeCell ref="N235:N237"/>
    <mergeCell ref="C241:C244"/>
    <mergeCell ref="N241:N244"/>
    <mergeCell ref="C247:C248"/>
    <mergeCell ref="N247:N248"/>
    <mergeCell ref="A251:B251"/>
  </mergeCells>
  <printOptions headings="0" gridLines="0"/>
  <pageMargins left="0.69999999999999996" right="0.69999999999999996" top="0.75" bottom="0.75" header="0.29999999999999999" footer="0.29999999999999999"/>
  <pageSetup paperSize="9" scale="47" fitToWidth="1" fitToHeight="0" pageOrder="downThenOver" orientation="landscape" usePrinterDefaults="1" blackAndWhite="0" draft="0" cellComments="none" useFirstPageNumber="0" errors="displayed" horizontalDpi="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5" topLeftCell="A6" activePane="bottomLeft" state="frozen"/>
      <selection activeCell="Q15" activeCellId="0" sqref="Q15"/>
    </sheetView>
  </sheetViews>
  <sheetFormatPr defaultRowHeight="14.25"/>
  <cols>
    <col min="1" max="1" style="4" width="9.140625"/>
    <col customWidth="1" min="2" max="2" style="1" width="41.140625"/>
    <col min="3" max="4" style="1" width="9.140625"/>
    <col min="5" max="5" style="4" width="9.140625"/>
    <col min="6" max="16384" style="1" width="9.140625"/>
  </cols>
  <sheetData>
    <row r="1" ht="14.25">
      <c r="A1" s="4"/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9.5" customHeight="1">
      <c r="A2" s="11" t="s">
        <v>6</v>
      </c>
      <c r="B2" s="11" t="s">
        <v>7</v>
      </c>
      <c r="C2" s="11" t="s">
        <v>454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42.75">
      <c r="A3" s="11"/>
      <c r="B3" s="11"/>
      <c r="C3" s="11" t="s">
        <v>489</v>
      </c>
      <c r="D3" s="11" t="s">
        <v>490</v>
      </c>
      <c r="E3" s="11" t="s">
        <v>491</v>
      </c>
      <c r="F3" s="11" t="s">
        <v>492</v>
      </c>
      <c r="G3" s="11" t="s">
        <v>493</v>
      </c>
      <c r="H3" s="11" t="s">
        <v>494</v>
      </c>
      <c r="I3" s="11" t="s">
        <v>495</v>
      </c>
      <c r="J3" s="11" t="s">
        <v>496</v>
      </c>
      <c r="K3" s="11" t="s">
        <v>497</v>
      </c>
      <c r="L3" s="11" t="s">
        <v>498</v>
      </c>
      <c r="M3" s="11" t="s">
        <v>499</v>
      </c>
      <c r="N3" s="11" t="s">
        <v>500</v>
      </c>
      <c r="O3" s="11" t="s">
        <v>501</v>
      </c>
      <c r="P3" s="11" t="s">
        <v>502</v>
      </c>
      <c r="Q3" s="11" t="s">
        <v>503</v>
      </c>
      <c r="R3" s="11" t="s">
        <v>504</v>
      </c>
      <c r="S3" s="11" t="s">
        <v>505</v>
      </c>
      <c r="T3" s="11" t="s">
        <v>506</v>
      </c>
      <c r="U3" s="11" t="s">
        <v>507</v>
      </c>
      <c r="V3" s="11" t="s">
        <v>508</v>
      </c>
      <c r="W3" s="11" t="s">
        <v>509</v>
      </c>
      <c r="X3" s="11" t="s">
        <v>510</v>
      </c>
      <c r="Y3" s="44"/>
      <c r="Z3" s="44"/>
    </row>
    <row r="4">
      <c r="A4" s="13">
        <v>1</v>
      </c>
      <c r="B4" s="13">
        <v>2</v>
      </c>
      <c r="C4" s="13">
        <v>42</v>
      </c>
      <c r="D4" s="13">
        <v>43</v>
      </c>
      <c r="E4" s="13">
        <v>44</v>
      </c>
      <c r="F4" s="13">
        <v>45</v>
      </c>
      <c r="G4" s="13">
        <v>46</v>
      </c>
      <c r="H4" s="13">
        <v>47</v>
      </c>
      <c r="I4" s="13">
        <v>48</v>
      </c>
      <c r="J4" s="13">
        <v>49</v>
      </c>
      <c r="K4" s="13">
        <v>50</v>
      </c>
      <c r="L4" s="13">
        <v>51</v>
      </c>
      <c r="M4" s="13">
        <v>52</v>
      </c>
      <c r="N4" s="13">
        <v>53</v>
      </c>
      <c r="O4" s="13">
        <v>54</v>
      </c>
      <c r="P4" s="13">
        <v>55</v>
      </c>
      <c r="Q4" s="13">
        <v>56</v>
      </c>
      <c r="R4" s="13">
        <v>57</v>
      </c>
      <c r="S4" s="13">
        <v>58</v>
      </c>
      <c r="T4" s="13">
        <v>59</v>
      </c>
      <c r="U4" s="13">
        <v>60</v>
      </c>
      <c r="V4" s="13">
        <v>61</v>
      </c>
      <c r="W4" s="13">
        <v>62</v>
      </c>
      <c r="X4" s="13">
        <v>63</v>
      </c>
    </row>
    <row r="5" ht="28.5" customHeight="1">
      <c r="A5" s="14" t="s">
        <v>26</v>
      </c>
      <c r="B5" s="15"/>
      <c r="C5" s="55">
        <f>C6+C12+C16+C28+C37+C46+C58+C69+C76+C88+C105+C114+C121+C126+C137+C140+C149+C157+C161+C166+C174+C177+C185+C187+C196+C205+C213+C224+C229+C240</f>
        <v>3617</v>
      </c>
      <c r="D5" s="55">
        <f>D6+D12+D16+D28+D37+D46+D58+D69+D76+D88+D105+D114+D121+D126+D137+D140+D149+D157+D161+D166+D174+D177+D185+D187+D196+D205+D213+D224+D229+D240</f>
        <v>0</v>
      </c>
      <c r="E5" s="55">
        <f>E6+E12+E16+E28+E37+E46+E58+E69+E76+E88+E105+E114+E121+E126+E137+E140+E149+E157+E161+E166+E174+E177+E185+E187+E196+E205+E213+E224+E229+E240</f>
        <v>2323</v>
      </c>
      <c r="F5" s="55">
        <f>F6+F12+F16+F28+F37+F46+F58+F69+F76+F88+F105+F114+F121+F126+F137+F140+F149+F157+F161+F166+F174+F177+F185+F187+F196+F205+F213+F224+F229+F240</f>
        <v>3119</v>
      </c>
      <c r="G5" s="55">
        <f>G6+G12+G16+G28+G37+G46+G58+G69+G76+G88+G105+G114+G121+G126+G137+G140+G149+G157+G161+G166+G174+G177+G185+G187+G196+G205+G213+G224+G229+G240</f>
        <v>42</v>
      </c>
      <c r="H5" s="55">
        <f>H6+H12+H16+H28+H37+H46+H58+H69+H76+H88+H105+H114+H121+H126+H137+H140+H149+H157+H161+H166+H174+H177+H185+H187+H196+H205+H213+H224+H229+H240</f>
        <v>43161</v>
      </c>
      <c r="I5" s="55">
        <f>I6+I12+I16+I28+I37+I46+I58+I69+I76+I88+I105+I114+I121+I126+I137+I140+I149+I157+I161+I166+I174+I177+I185+I187+I196+I205+I213+I224+I229+I240</f>
        <v>4540</v>
      </c>
      <c r="J5" s="55">
        <f>J6+J12+J16+J28+J37+J46+J58+J69+J76+J88+J105+J114+J121+J126+J137+J140+J149+J157+J161+J166+J174+J177+J185+J187+J196+J205+J213+J224+J229+J240</f>
        <v>0</v>
      </c>
      <c r="K5" s="55">
        <f>K6+K12+K16+K28+K37+K46+K58+K69+K76+K88+K105+K114+K121+K126+K137+K140+K149+K157+K161+K166+K174+K177+K185+K187+K196+K205+K213+K224+K229+K240</f>
        <v>0</v>
      </c>
      <c r="L5" s="55">
        <f>L6+L12+L16+L28+L37+L46+L58+L69+L76+L88+L105+L114+L121+L126+L137+L140+L149+L157+L161+L166+L174+L177+L185+L187+L196+L205+L213+L224+L229+L240</f>
        <v>0</v>
      </c>
      <c r="M5" s="55">
        <f>M6+M12+M16+M28+M37+M46+M58+M69+M76+M88+M105+M114+M121+M126+M137+M140+M149+M157+M161+M166+M174+M177+M185+M187+M196+M205+M213+M224+M229+M240</f>
        <v>0</v>
      </c>
      <c r="N5" s="55">
        <f>N6+N12+N16+N28+N37+N46+N58+N69+N76+N88+N105+N114+N121+N126+N137+N140+N149+N157+N161+N166+N174+N177+N185+N187+N196+N205+N213+N224+N229+N240</f>
        <v>20615</v>
      </c>
      <c r="O5" s="55">
        <f>O6+O12+O16+O28+O37+O46+O58+O69+O76+O88+O105+O114+O121+O126+O137+O140+O149+O157+O161+O166+O174+O177+O185+O187+O196+O205+O213+O224+O229+O240</f>
        <v>0</v>
      </c>
      <c r="P5" s="55">
        <f>P6+P12+P16+P28+P37+P46+P58+P69+P76+P88+P105+P114+P121+P126+P137+P140+P149+P157+P161+P166+P174+P177+P185+P187+P196+P205+P213+P224+P229+P240</f>
        <v>11629</v>
      </c>
      <c r="Q5" s="55">
        <f>Q6+Q12+Q16+Q28+Q37+Q46+Q58+Q69+Q76+Q88+Q105+Q114+Q121+Q126+Q137+Q140+Q149+Q157+Q161+Q166+Q174+Q177+Q185+Q187+Q196+Q205+Q213+Q224+Q229+Q240</f>
        <v>0</v>
      </c>
      <c r="R5" s="55">
        <f>R6+R12+R16+R28+R37+R46+R58+R69+R76+R88+R105+R114+R121+R126+R137+R140+R149+R157+R161+R166+R174+R177+R185+R187+R196+R205+R213+R224+R229+R240</f>
        <v>0</v>
      </c>
      <c r="S5" s="55">
        <f>S6+S12+S16+S28+S37+S46+S58+S69+S76+S88+S105+S114+S121+S126+S137+S140+S149+S157+S161+S166+S174+S177+S185+S187+S196+S205+S213+S224+S229+S240</f>
        <v>0</v>
      </c>
      <c r="T5" s="55">
        <f>T6+T12+T16+T28+T37+T46+T58+T69+T76+T88+T105+T114+T121+T126+T137+T140+T149+T157+T161+T166+T174+T177+T185+T187+T196+T205+T213+T224+T229+T240</f>
        <v>0</v>
      </c>
      <c r="U5" s="55">
        <f>U6+U12+U16+U28+U37+U46+U58+U69+U76+U88+U105+U114+U121+U126+U137+U140+U149+U157+U161+U166+U174+U177+U185+U187+U196+U205+U213+U224+U229+U240</f>
        <v>0</v>
      </c>
      <c r="V5" s="55">
        <f>V6+V12+V16+V28+V37+V46+V58+V69+V76+V88+V105+V114+V121+V126+V137+V140+V149+V157+V161+V166+V174+V177+V185+V187+V196+V205+V213+V224+V229+V240</f>
        <v>0</v>
      </c>
      <c r="W5" s="55">
        <f>W6+W12+W16+W28+W37+W46+W58+W69+W76+W88+W105+W114+W121+W126+W137+W140+W149+W157+W161+W166+W174+W177+W185+W187+W196+W205+W213+W224+W229+W240</f>
        <v>4905</v>
      </c>
      <c r="X5" s="55">
        <f>X6+X12+X16+X28+X37+X46+X58+X69+X76+X88+X105+X114+X121+X126+X137+X140+X149+X157+X161+X166+X174+X177+X185+X187+X196+X205+X213+X224+X229+X240</f>
        <v>0</v>
      </c>
    </row>
    <row r="6">
      <c r="A6" s="17">
        <v>1</v>
      </c>
      <c r="B6" s="18" t="s">
        <v>27</v>
      </c>
      <c r="C6" s="56">
        <f>SUM(C7:C11)</f>
        <v>56</v>
      </c>
      <c r="D6" s="56">
        <f>SUM(D7:D11)</f>
        <v>0</v>
      </c>
      <c r="E6" s="56">
        <f>SUM(E7:E11)</f>
        <v>0</v>
      </c>
      <c r="F6" s="56">
        <f>SUM(F7:F11)</f>
        <v>0</v>
      </c>
      <c r="G6" s="56">
        <f>SUM(G7:G11)</f>
        <v>0</v>
      </c>
      <c r="H6" s="56">
        <f>SUM(H7:H11)</f>
        <v>1080</v>
      </c>
      <c r="I6" s="56">
        <f>SUM(I7:I11)</f>
        <v>581</v>
      </c>
      <c r="J6" s="56">
        <f>SUM(J7:J11)</f>
        <v>0</v>
      </c>
      <c r="K6" s="56">
        <f>SUM(K7:K11)</f>
        <v>0</v>
      </c>
      <c r="L6" s="56">
        <f>SUM(L7:L11)</f>
        <v>0</v>
      </c>
      <c r="M6" s="56">
        <f>SUM(M7:M11)</f>
        <v>0</v>
      </c>
      <c r="N6" s="56">
        <f>SUM(N7:N11)</f>
        <v>0</v>
      </c>
      <c r="O6" s="56">
        <f>SUM(O7:O11)</f>
        <v>0</v>
      </c>
      <c r="P6" s="56">
        <f>SUM(P7:P11)</f>
        <v>0</v>
      </c>
      <c r="Q6" s="56">
        <f>SUM(Q7:Q11)</f>
        <v>0</v>
      </c>
      <c r="R6" s="56">
        <f>SUM(R7:R11)</f>
        <v>0</v>
      </c>
      <c r="S6" s="56">
        <f>SUM(S7:S11)</f>
        <v>0</v>
      </c>
      <c r="T6" s="56">
        <f>SUM(T7:T11)</f>
        <v>0</v>
      </c>
      <c r="U6" s="56">
        <f>SUM(U7:U11)</f>
        <v>0</v>
      </c>
      <c r="V6" s="56">
        <f>SUM(V7:V11)</f>
        <v>0</v>
      </c>
      <c r="W6" s="56">
        <f>SUM(W7:W11)</f>
        <v>0</v>
      </c>
      <c r="X6" s="56">
        <f>SUM(X7:X11)</f>
        <v>0</v>
      </c>
    </row>
    <row r="7" ht="24">
      <c r="A7" s="20" t="s">
        <v>28</v>
      </c>
      <c r="B7" s="21" t="s">
        <v>29</v>
      </c>
      <c r="C7" s="57">
        <v>14</v>
      </c>
      <c r="D7" s="24"/>
      <c r="E7" s="57"/>
      <c r="F7" s="57"/>
      <c r="G7" s="24"/>
      <c r="H7" s="57">
        <v>173</v>
      </c>
      <c r="I7" s="57">
        <v>198</v>
      </c>
      <c r="J7" s="57"/>
      <c r="K7" s="57"/>
      <c r="L7" s="24"/>
      <c r="M7" s="24"/>
      <c r="N7" s="57"/>
      <c r="O7" s="57"/>
      <c r="P7" s="24"/>
      <c r="Q7" s="24"/>
      <c r="R7" s="26"/>
      <c r="S7" s="26"/>
      <c r="T7" s="26"/>
      <c r="U7" s="57"/>
      <c r="V7" s="26"/>
      <c r="W7" s="57"/>
      <c r="X7" s="26"/>
    </row>
    <row r="8" ht="24">
      <c r="A8" s="20" t="s">
        <v>30</v>
      </c>
      <c r="B8" s="21" t="s">
        <v>31</v>
      </c>
      <c r="C8" s="57">
        <v>18</v>
      </c>
      <c r="D8" s="24"/>
      <c r="E8" s="57"/>
      <c r="F8" s="57"/>
      <c r="G8" s="24"/>
      <c r="H8" s="57">
        <v>111</v>
      </c>
      <c r="I8" s="57">
        <v>54</v>
      </c>
      <c r="J8" s="57"/>
      <c r="K8" s="57"/>
      <c r="L8" s="24"/>
      <c r="M8" s="24"/>
      <c r="N8" s="57"/>
      <c r="O8" s="57"/>
      <c r="P8" s="24"/>
      <c r="Q8" s="24"/>
      <c r="R8" s="26"/>
      <c r="S8" s="26"/>
      <c r="T8" s="26"/>
      <c r="U8" s="57"/>
      <c r="V8" s="26"/>
      <c r="W8" s="57"/>
      <c r="X8" s="26"/>
    </row>
    <row r="9">
      <c r="A9" s="20" t="s">
        <v>32</v>
      </c>
      <c r="B9" s="21" t="s">
        <v>477</v>
      </c>
      <c r="C9" s="57">
        <v>7</v>
      </c>
      <c r="D9" s="26"/>
      <c r="E9" s="57"/>
      <c r="F9" s="57"/>
      <c r="G9" s="26"/>
      <c r="H9" s="57">
        <v>381</v>
      </c>
      <c r="I9" s="57">
        <v>166</v>
      </c>
      <c r="J9" s="57"/>
      <c r="K9" s="57"/>
      <c r="L9" s="26"/>
      <c r="M9" s="26"/>
      <c r="N9" s="57"/>
      <c r="O9" s="57"/>
      <c r="P9" s="26"/>
      <c r="Q9" s="26"/>
      <c r="R9" s="26"/>
      <c r="S9" s="26"/>
      <c r="T9" s="26"/>
      <c r="U9" s="57"/>
      <c r="V9" s="26"/>
      <c r="W9" s="57"/>
      <c r="X9" s="26"/>
    </row>
    <row r="10">
      <c r="A10" s="20" t="s">
        <v>34</v>
      </c>
      <c r="B10" s="21" t="s">
        <v>478</v>
      </c>
      <c r="C10" s="57">
        <v>11</v>
      </c>
      <c r="D10" s="26"/>
      <c r="E10" s="57"/>
      <c r="F10" s="57"/>
      <c r="G10" s="26"/>
      <c r="H10" s="57">
        <v>290</v>
      </c>
      <c r="I10" s="57">
        <v>92</v>
      </c>
      <c r="J10" s="57"/>
      <c r="K10" s="57"/>
      <c r="L10" s="26"/>
      <c r="M10" s="26"/>
      <c r="N10" s="57"/>
      <c r="O10" s="57"/>
      <c r="P10" s="26"/>
      <c r="Q10" s="26"/>
      <c r="R10" s="26"/>
      <c r="S10" s="26"/>
      <c r="T10" s="26"/>
      <c r="U10" s="57"/>
      <c r="V10" s="26"/>
      <c r="W10" s="57"/>
      <c r="X10" s="26"/>
    </row>
    <row r="11" ht="24">
      <c r="A11" s="20" t="s">
        <v>36</v>
      </c>
      <c r="B11" s="21" t="s">
        <v>37</v>
      </c>
      <c r="C11" s="57">
        <v>6</v>
      </c>
      <c r="D11" s="26"/>
      <c r="E11" s="57"/>
      <c r="F11" s="57"/>
      <c r="G11" s="26"/>
      <c r="H11" s="57">
        <v>125</v>
      </c>
      <c r="I11" s="57">
        <v>71</v>
      </c>
      <c r="J11" s="57"/>
      <c r="K11" s="57"/>
      <c r="L11" s="26"/>
      <c r="M11" s="26"/>
      <c r="N11" s="57"/>
      <c r="O11" s="57"/>
      <c r="P11" s="26"/>
      <c r="Q11" s="26"/>
      <c r="R11" s="26"/>
      <c r="S11" s="26"/>
      <c r="T11" s="26"/>
      <c r="U11" s="57"/>
      <c r="V11" s="26"/>
      <c r="W11" s="57"/>
      <c r="X11" s="26"/>
    </row>
    <row r="12">
      <c r="A12" s="17">
        <v>2</v>
      </c>
      <c r="B12" s="18" t="s">
        <v>38</v>
      </c>
      <c r="C12" s="56">
        <f>SUM(C13:C15)</f>
        <v>73</v>
      </c>
      <c r="D12" s="56">
        <f>SUM(D13:D15)</f>
        <v>0</v>
      </c>
      <c r="E12" s="56">
        <f>SUM(E13:E15)</f>
        <v>61</v>
      </c>
      <c r="F12" s="56">
        <f>SUM(F13:F15)</f>
        <v>0</v>
      </c>
      <c r="G12" s="56">
        <f>SUM(G13:G15)</f>
        <v>0</v>
      </c>
      <c r="H12" s="56">
        <f>SUM(H13:H15)</f>
        <v>3316</v>
      </c>
      <c r="I12" s="56">
        <f>SUM(I13:I15)</f>
        <v>980</v>
      </c>
      <c r="J12" s="56">
        <f>SUM(J13:J15)</f>
        <v>0</v>
      </c>
      <c r="K12" s="56">
        <f>SUM(K13:K15)</f>
        <v>0</v>
      </c>
      <c r="L12" s="56">
        <f>SUM(L13:L15)</f>
        <v>0</v>
      </c>
      <c r="M12" s="56">
        <f>SUM(M13:M15)</f>
        <v>0</v>
      </c>
      <c r="N12" s="56">
        <f>SUM(N13:N15)</f>
        <v>0</v>
      </c>
      <c r="O12" s="56">
        <f>SUM(O13:O15)</f>
        <v>0</v>
      </c>
      <c r="P12" s="56">
        <f>SUM(P13:P15)</f>
        <v>0</v>
      </c>
      <c r="Q12" s="56">
        <f>SUM(Q13:Q15)</f>
        <v>0</v>
      </c>
      <c r="R12" s="56">
        <f>SUM(R13:R15)</f>
        <v>0</v>
      </c>
      <c r="S12" s="56">
        <f>SUM(S13:S15)</f>
        <v>0</v>
      </c>
      <c r="T12" s="56">
        <f>SUM(T13:T15)</f>
        <v>0</v>
      </c>
      <c r="U12" s="56">
        <f>SUM(U13:U15)</f>
        <v>0</v>
      </c>
      <c r="V12" s="56">
        <f>SUM(V13:V15)</f>
        <v>0</v>
      </c>
      <c r="W12" s="56">
        <f>SUM(W13:W15)</f>
        <v>0</v>
      </c>
      <c r="X12" s="56">
        <f>SUM(X13:X15)</f>
        <v>0</v>
      </c>
    </row>
    <row r="13">
      <c r="A13" s="20" t="s">
        <v>39</v>
      </c>
      <c r="B13" s="47" t="s">
        <v>40</v>
      </c>
      <c r="C13" s="57"/>
      <c r="D13" s="26"/>
      <c r="E13" s="57"/>
      <c r="F13" s="57"/>
      <c r="G13" s="26"/>
      <c r="H13" s="57"/>
      <c r="I13" s="57"/>
      <c r="J13" s="57"/>
      <c r="K13" s="57"/>
      <c r="L13" s="26"/>
      <c r="M13" s="26"/>
      <c r="N13" s="57"/>
      <c r="O13" s="57"/>
      <c r="P13" s="26"/>
      <c r="Q13" s="26"/>
      <c r="R13" s="26"/>
      <c r="S13" s="26"/>
      <c r="T13" s="26"/>
      <c r="U13" s="57"/>
      <c r="V13" s="26"/>
      <c r="W13" s="57"/>
      <c r="X13" s="26"/>
    </row>
    <row r="14">
      <c r="A14" s="20" t="s">
        <v>41</v>
      </c>
      <c r="B14" s="21" t="s">
        <v>42</v>
      </c>
      <c r="C14" s="57">
        <v>73</v>
      </c>
      <c r="D14" s="26"/>
      <c r="E14" s="57">
        <v>61</v>
      </c>
      <c r="F14" s="57"/>
      <c r="G14" s="26"/>
      <c r="H14" s="57">
        <v>3214</v>
      </c>
      <c r="I14" s="57">
        <v>954</v>
      </c>
      <c r="J14" s="57"/>
      <c r="K14" s="57"/>
      <c r="L14" s="26"/>
      <c r="M14" s="26"/>
      <c r="N14" s="57"/>
      <c r="O14" s="57"/>
      <c r="P14" s="26"/>
      <c r="Q14" s="26"/>
      <c r="R14" s="26"/>
      <c r="S14" s="26"/>
      <c r="T14" s="26"/>
      <c r="U14" s="57"/>
      <c r="V14" s="26"/>
      <c r="W14" s="57"/>
      <c r="X14" s="26"/>
    </row>
    <row r="15">
      <c r="A15" s="20" t="s">
        <v>43</v>
      </c>
      <c r="B15" s="21" t="s">
        <v>44</v>
      </c>
      <c r="C15" s="57"/>
      <c r="D15" s="26"/>
      <c r="E15" s="57"/>
      <c r="F15" s="57"/>
      <c r="G15" s="26"/>
      <c r="H15" s="57">
        <v>102</v>
      </c>
      <c r="I15" s="57">
        <v>26</v>
      </c>
      <c r="J15" s="57"/>
      <c r="K15" s="57"/>
      <c r="L15" s="26"/>
      <c r="M15" s="26"/>
      <c r="N15" s="57"/>
      <c r="O15" s="57"/>
      <c r="P15" s="26"/>
      <c r="Q15" s="26"/>
      <c r="R15" s="26"/>
      <c r="S15" s="26"/>
      <c r="T15" s="26"/>
      <c r="U15" s="57"/>
      <c r="V15" s="26"/>
      <c r="W15" s="57"/>
      <c r="X15" s="26"/>
    </row>
    <row r="16">
      <c r="A16" s="17">
        <v>3</v>
      </c>
      <c r="B16" s="18" t="s">
        <v>45</v>
      </c>
      <c r="C16" s="56">
        <f>C17+C18+C19+C20+C21+C22+C23+C24+C25+C26+C27</f>
        <v>36</v>
      </c>
      <c r="D16" s="56">
        <f>SUM(D17:D27)</f>
        <v>0</v>
      </c>
      <c r="E16" s="56">
        <f>SUM(E17:E27)</f>
        <v>4</v>
      </c>
      <c r="F16" s="56">
        <f>SUM(F17:F27)</f>
        <v>52</v>
      </c>
      <c r="G16" s="56">
        <f>SUM(G17:G27)</f>
        <v>3</v>
      </c>
      <c r="H16" s="56">
        <f>SUM(H17:H27)</f>
        <v>1646</v>
      </c>
      <c r="I16" s="56">
        <f>SUM(I17:I27)</f>
        <v>10</v>
      </c>
      <c r="J16" s="56">
        <f>SUM(J17:J27)</f>
        <v>0</v>
      </c>
      <c r="K16" s="56">
        <f>SUM(K17:K27)</f>
        <v>0</v>
      </c>
      <c r="L16" s="56">
        <f>SUM(L17:L27)</f>
        <v>0</v>
      </c>
      <c r="M16" s="56">
        <f>SUM(M17:M27)</f>
        <v>0</v>
      </c>
      <c r="N16" s="56">
        <f>SUM(N17:N27)</f>
        <v>681</v>
      </c>
      <c r="O16" s="56">
        <f>SUM(O17:O27)</f>
        <v>0</v>
      </c>
      <c r="P16" s="56">
        <f>SUM(P17:P27)</f>
        <v>1444</v>
      </c>
      <c r="Q16" s="56">
        <f>SUM(Q17:Q27)</f>
        <v>0</v>
      </c>
      <c r="R16" s="56">
        <f>SUM(R17:R27)</f>
        <v>0</v>
      </c>
      <c r="S16" s="56">
        <f>SUM(S17:S27)</f>
        <v>0</v>
      </c>
      <c r="T16" s="56">
        <f>SUM(T17:T27)</f>
        <v>0</v>
      </c>
      <c r="U16" s="56">
        <f>SUM(U17:U27)</f>
        <v>0</v>
      </c>
      <c r="V16" s="56">
        <f>SUM(V17:V27)</f>
        <v>0</v>
      </c>
      <c r="W16" s="56">
        <f>SUM(W17:W27)</f>
        <v>148</v>
      </c>
      <c r="X16" s="56">
        <f>SUM(X17:X27)</f>
        <v>0</v>
      </c>
    </row>
    <row r="17" ht="24">
      <c r="A17" s="20" t="s">
        <v>46</v>
      </c>
      <c r="B17" s="21" t="s">
        <v>47</v>
      </c>
      <c r="C17" s="57"/>
      <c r="D17" s="26"/>
      <c r="E17" s="57"/>
      <c r="F17" s="58">
        <v>33</v>
      </c>
      <c r="G17" s="59"/>
      <c r="H17" s="57">
        <v>901</v>
      </c>
      <c r="I17" s="57"/>
      <c r="J17" s="57"/>
      <c r="K17" s="57"/>
      <c r="L17" s="26"/>
      <c r="M17" s="26"/>
      <c r="N17" s="58">
        <v>40</v>
      </c>
      <c r="O17" s="60"/>
      <c r="P17" s="61">
        <v>20</v>
      </c>
      <c r="Q17" s="26"/>
      <c r="R17" s="26"/>
      <c r="S17" s="26"/>
      <c r="T17" s="26"/>
      <c r="U17" s="57"/>
      <c r="V17" s="26"/>
      <c r="W17" s="57">
        <v>20</v>
      </c>
      <c r="X17" s="26"/>
    </row>
    <row r="18" ht="24">
      <c r="A18" s="20" t="s">
        <v>48</v>
      </c>
      <c r="B18" s="21" t="s">
        <v>49</v>
      </c>
      <c r="C18" s="57"/>
      <c r="D18" s="26"/>
      <c r="E18" s="57"/>
      <c r="F18" s="62"/>
      <c r="G18" s="59"/>
      <c r="H18" s="57">
        <v>45</v>
      </c>
      <c r="I18" s="57"/>
      <c r="J18" s="57"/>
      <c r="K18" s="57"/>
      <c r="L18" s="26"/>
      <c r="M18" s="26"/>
      <c r="N18" s="62"/>
      <c r="O18" s="60"/>
      <c r="P18" s="63"/>
      <c r="Q18" s="26"/>
      <c r="R18" s="26"/>
      <c r="S18" s="26"/>
      <c r="T18" s="26"/>
      <c r="U18" s="57"/>
      <c r="V18" s="26"/>
      <c r="W18" s="64"/>
      <c r="X18" s="26"/>
    </row>
    <row r="19">
      <c r="A19" s="20" t="s">
        <v>50</v>
      </c>
      <c r="B19" s="21" t="s">
        <v>479</v>
      </c>
      <c r="C19" s="57"/>
      <c r="D19" s="26"/>
      <c r="E19" s="57">
        <v>4</v>
      </c>
      <c r="F19" s="58">
        <v>6</v>
      </c>
      <c r="G19" s="26"/>
      <c r="H19" s="57">
        <v>182</v>
      </c>
      <c r="I19" s="57">
        <v>7</v>
      </c>
      <c r="J19" s="57"/>
      <c r="K19" s="57"/>
      <c r="L19" s="26"/>
      <c r="M19" s="26"/>
      <c r="N19" s="58">
        <v>211</v>
      </c>
      <c r="O19" s="57"/>
      <c r="P19" s="61">
        <v>659</v>
      </c>
      <c r="Q19" s="26"/>
      <c r="R19" s="26"/>
      <c r="S19" s="26"/>
      <c r="T19" s="26"/>
      <c r="U19" s="57"/>
      <c r="V19" s="26"/>
      <c r="W19" s="57"/>
      <c r="X19" s="26"/>
    </row>
    <row r="20">
      <c r="A20" s="20" t="s">
        <v>52</v>
      </c>
      <c r="B20" s="21" t="s">
        <v>53</v>
      </c>
      <c r="C20" s="57"/>
      <c r="D20" s="26"/>
      <c r="E20" s="57"/>
      <c r="F20" s="65"/>
      <c r="G20" s="26"/>
      <c r="H20" s="57">
        <v>106</v>
      </c>
      <c r="I20" s="57"/>
      <c r="J20" s="57"/>
      <c r="K20" s="57"/>
      <c r="L20" s="26"/>
      <c r="M20" s="26"/>
      <c r="N20" s="65"/>
      <c r="O20" s="57"/>
      <c r="P20" s="66"/>
      <c r="Q20" s="26"/>
      <c r="R20" s="26"/>
      <c r="S20" s="26"/>
      <c r="T20" s="26"/>
      <c r="U20" s="57"/>
      <c r="V20" s="26"/>
      <c r="W20" s="57">
        <v>13</v>
      </c>
      <c r="X20" s="26"/>
    </row>
    <row r="21">
      <c r="A21" s="20" t="s">
        <v>54</v>
      </c>
      <c r="B21" s="21" t="s">
        <v>55</v>
      </c>
      <c r="C21" s="57"/>
      <c r="D21" s="26"/>
      <c r="E21" s="57"/>
      <c r="F21" s="62"/>
      <c r="G21" s="26"/>
      <c r="H21" s="57">
        <v>30</v>
      </c>
      <c r="I21" s="57">
        <v>3</v>
      </c>
      <c r="J21" s="57"/>
      <c r="K21" s="57"/>
      <c r="L21" s="26"/>
      <c r="M21" s="26"/>
      <c r="N21" s="62"/>
      <c r="O21" s="57"/>
      <c r="P21" s="63"/>
      <c r="Q21" s="26"/>
      <c r="R21" s="26"/>
      <c r="S21" s="26"/>
      <c r="T21" s="26"/>
      <c r="U21" s="57"/>
      <c r="V21" s="26"/>
      <c r="W21" s="57"/>
      <c r="X21" s="26"/>
    </row>
    <row r="22" ht="24">
      <c r="A22" s="20" t="s">
        <v>56</v>
      </c>
      <c r="B22" s="21" t="s">
        <v>57</v>
      </c>
      <c r="C22" s="57">
        <v>6</v>
      </c>
      <c r="D22" s="26"/>
      <c r="E22" s="57"/>
      <c r="F22" s="57"/>
      <c r="G22" s="26"/>
      <c r="H22" s="57">
        <v>49</v>
      </c>
      <c r="I22" s="57"/>
      <c r="J22" s="57"/>
      <c r="K22" s="57"/>
      <c r="L22" s="26"/>
      <c r="M22" s="26"/>
      <c r="N22" s="57">
        <v>96</v>
      </c>
      <c r="O22" s="57"/>
      <c r="P22" s="26">
        <v>51</v>
      </c>
      <c r="Q22" s="26"/>
      <c r="R22" s="26"/>
      <c r="S22" s="26"/>
      <c r="T22" s="26"/>
      <c r="U22" s="57"/>
      <c r="V22" s="26"/>
      <c r="W22" s="57"/>
      <c r="X22" s="26"/>
    </row>
    <row r="23">
      <c r="A23" s="20" t="s">
        <v>58</v>
      </c>
      <c r="B23" s="21" t="s">
        <v>59</v>
      </c>
      <c r="C23" s="57">
        <v>6</v>
      </c>
      <c r="D23" s="26"/>
      <c r="E23" s="57"/>
      <c r="F23" s="57"/>
      <c r="G23" s="26"/>
      <c r="H23" s="57">
        <v>94</v>
      </c>
      <c r="I23" s="57"/>
      <c r="J23" s="57"/>
      <c r="K23" s="57"/>
      <c r="L23" s="26"/>
      <c r="M23" s="26"/>
      <c r="N23" s="57">
        <v>44</v>
      </c>
      <c r="O23" s="57"/>
      <c r="P23" s="26">
        <v>54</v>
      </c>
      <c r="Q23" s="26"/>
      <c r="R23" s="26"/>
      <c r="S23" s="26"/>
      <c r="T23" s="26"/>
      <c r="U23" s="57"/>
      <c r="V23" s="26"/>
      <c r="W23" s="57">
        <v>9</v>
      </c>
      <c r="X23" s="26"/>
    </row>
    <row r="24">
      <c r="A24" s="20" t="s">
        <v>60</v>
      </c>
      <c r="B24" s="21" t="s">
        <v>61</v>
      </c>
      <c r="C24" s="57"/>
      <c r="D24" s="26"/>
      <c r="E24" s="57"/>
      <c r="F24" s="57"/>
      <c r="G24" s="26"/>
      <c r="H24" s="57">
        <v>87</v>
      </c>
      <c r="I24" s="57"/>
      <c r="J24" s="57"/>
      <c r="K24" s="57"/>
      <c r="L24" s="26"/>
      <c r="M24" s="26"/>
      <c r="N24" s="57">
        <v>148</v>
      </c>
      <c r="O24" s="57"/>
      <c r="P24" s="26">
        <v>177</v>
      </c>
      <c r="Q24" s="26"/>
      <c r="R24" s="26"/>
      <c r="S24" s="26"/>
      <c r="T24" s="26"/>
      <c r="U24" s="57"/>
      <c r="V24" s="26"/>
      <c r="W24" s="57"/>
      <c r="X24" s="26"/>
    </row>
    <row r="25">
      <c r="A25" s="20" t="s">
        <v>62</v>
      </c>
      <c r="B25" s="21" t="s">
        <v>63</v>
      </c>
      <c r="C25" s="57">
        <v>20</v>
      </c>
      <c r="D25" s="26"/>
      <c r="E25" s="57"/>
      <c r="F25" s="57"/>
      <c r="G25" s="26"/>
      <c r="H25" s="57">
        <v>106</v>
      </c>
      <c r="I25" s="57"/>
      <c r="J25" s="57"/>
      <c r="K25" s="57"/>
      <c r="L25" s="26"/>
      <c r="M25" s="26"/>
      <c r="N25" s="57">
        <v>26</v>
      </c>
      <c r="O25" s="57"/>
      <c r="P25" s="26">
        <v>81</v>
      </c>
      <c r="Q25" s="26"/>
      <c r="R25" s="26"/>
      <c r="S25" s="26"/>
      <c r="T25" s="26"/>
      <c r="U25" s="57"/>
      <c r="V25" s="26"/>
      <c r="W25" s="57">
        <v>51</v>
      </c>
      <c r="X25" s="26"/>
    </row>
    <row r="26">
      <c r="A26" s="20" t="s">
        <v>64</v>
      </c>
      <c r="B26" s="21" t="s">
        <v>65</v>
      </c>
      <c r="C26" s="57"/>
      <c r="D26" s="26"/>
      <c r="E26" s="57"/>
      <c r="F26" s="57"/>
      <c r="G26" s="26"/>
      <c r="H26" s="57">
        <v>32</v>
      </c>
      <c r="I26" s="57"/>
      <c r="J26" s="57"/>
      <c r="K26" s="57"/>
      <c r="L26" s="26"/>
      <c r="M26" s="26"/>
      <c r="N26" s="57"/>
      <c r="O26" s="57"/>
      <c r="P26" s="26"/>
      <c r="Q26" s="26"/>
      <c r="R26" s="26"/>
      <c r="S26" s="26"/>
      <c r="T26" s="26"/>
      <c r="U26" s="57"/>
      <c r="V26" s="26"/>
      <c r="W26" s="57">
        <v>55</v>
      </c>
      <c r="X26" s="26"/>
    </row>
    <row r="27">
      <c r="A27" s="20" t="s">
        <v>66</v>
      </c>
      <c r="B27" s="21" t="s">
        <v>67</v>
      </c>
      <c r="C27" s="57">
        <v>4</v>
      </c>
      <c r="D27" s="26"/>
      <c r="E27" s="57"/>
      <c r="F27" s="57">
        <v>13</v>
      </c>
      <c r="G27" s="26">
        <v>3</v>
      </c>
      <c r="H27" s="57">
        <v>14</v>
      </c>
      <c r="I27" s="57"/>
      <c r="J27" s="57"/>
      <c r="K27" s="57"/>
      <c r="L27" s="26"/>
      <c r="M27" s="26"/>
      <c r="N27" s="57">
        <v>116</v>
      </c>
      <c r="O27" s="57"/>
      <c r="P27" s="26">
        <v>402</v>
      </c>
      <c r="Q27" s="26"/>
      <c r="R27" s="26"/>
      <c r="S27" s="26"/>
      <c r="T27" s="26"/>
      <c r="U27" s="57"/>
      <c r="V27" s="26"/>
      <c r="W27" s="57"/>
      <c r="X27" s="26"/>
    </row>
    <row r="28">
      <c r="A28" s="17">
        <v>4</v>
      </c>
      <c r="B28" s="18" t="s">
        <v>68</v>
      </c>
      <c r="C28" s="56">
        <f>SUM(C29:C36)</f>
        <v>36</v>
      </c>
      <c r="D28" s="56">
        <f>SUM(D29:D36)</f>
        <v>0</v>
      </c>
      <c r="E28" s="56">
        <f>SUM(E29:E36)</f>
        <v>0</v>
      </c>
      <c r="F28" s="56">
        <f>SUM(F29:F36)</f>
        <v>129</v>
      </c>
      <c r="G28" s="56">
        <f>SUM(G29:G36)</f>
        <v>0</v>
      </c>
      <c r="H28" s="56">
        <f>SUM(H29:H36)</f>
        <v>829</v>
      </c>
      <c r="I28" s="56">
        <f>SUM(I29:I36)</f>
        <v>0</v>
      </c>
      <c r="J28" s="56">
        <f>SUM(J29:J36)</f>
        <v>0</v>
      </c>
      <c r="K28" s="56">
        <f>SUM(K29:K36)</f>
        <v>0</v>
      </c>
      <c r="L28" s="56">
        <f>SUM(L29:L36)</f>
        <v>0</v>
      </c>
      <c r="M28" s="56">
        <f>SUM(M29:M36)</f>
        <v>0</v>
      </c>
      <c r="N28" s="56">
        <f>SUM(N29:N36)</f>
        <v>696</v>
      </c>
      <c r="O28" s="56">
        <f>SUM(O29:O36)</f>
        <v>0</v>
      </c>
      <c r="P28" s="56">
        <f>SUM(P29:P36)</f>
        <v>0</v>
      </c>
      <c r="Q28" s="56">
        <f>SUM(Q29:Q36)</f>
        <v>0</v>
      </c>
      <c r="R28" s="56">
        <f>SUM(R29:R36)</f>
        <v>0</v>
      </c>
      <c r="S28" s="56">
        <f>SUM(S29:S36)</f>
        <v>0</v>
      </c>
      <c r="T28" s="56">
        <f>SUM(T29:T36)</f>
        <v>0</v>
      </c>
      <c r="U28" s="56">
        <f>SUM(U29:U36)</f>
        <v>0</v>
      </c>
      <c r="V28" s="56">
        <f>SUM(V29:V36)</f>
        <v>0</v>
      </c>
      <c r="W28" s="56">
        <f>SUM(W29:W36)</f>
        <v>0</v>
      </c>
      <c r="X28" s="56">
        <f>SUM(X29:X36)</f>
        <v>0</v>
      </c>
    </row>
    <row r="29" ht="24">
      <c r="A29" s="20" t="s">
        <v>69</v>
      </c>
      <c r="B29" s="21" t="s">
        <v>29</v>
      </c>
      <c r="C29" s="57">
        <v>15</v>
      </c>
      <c r="D29" s="26"/>
      <c r="E29" s="57"/>
      <c r="F29" s="58">
        <v>65</v>
      </c>
      <c r="G29" s="26"/>
      <c r="H29" s="57">
        <v>88</v>
      </c>
      <c r="I29" s="57"/>
      <c r="J29" s="57"/>
      <c r="K29" s="57"/>
      <c r="L29" s="26"/>
      <c r="M29" s="26"/>
      <c r="N29" s="58">
        <v>291</v>
      </c>
      <c r="O29" s="57"/>
      <c r="P29" s="26"/>
      <c r="Q29" s="26"/>
      <c r="R29" s="26"/>
      <c r="S29" s="26"/>
      <c r="T29" s="26"/>
      <c r="U29" s="57"/>
      <c r="V29" s="26"/>
      <c r="W29" s="57"/>
      <c r="X29" s="26"/>
    </row>
    <row r="30" ht="24">
      <c r="A30" s="20" t="s">
        <v>70</v>
      </c>
      <c r="B30" s="21" t="s">
        <v>31</v>
      </c>
      <c r="C30" s="57">
        <v>4</v>
      </c>
      <c r="D30" s="26"/>
      <c r="E30" s="57"/>
      <c r="F30" s="62"/>
      <c r="G30" s="26"/>
      <c r="H30" s="57">
        <v>58</v>
      </c>
      <c r="I30" s="57"/>
      <c r="J30" s="57"/>
      <c r="K30" s="57"/>
      <c r="L30" s="26"/>
      <c r="M30" s="26"/>
      <c r="N30" s="62"/>
      <c r="O30" s="57"/>
      <c r="P30" s="26"/>
      <c r="Q30" s="26"/>
      <c r="R30" s="26"/>
      <c r="S30" s="26"/>
      <c r="T30" s="26"/>
      <c r="U30" s="57"/>
      <c r="V30" s="26"/>
      <c r="W30" s="57"/>
      <c r="X30" s="26"/>
    </row>
    <row r="31">
      <c r="A31" s="20" t="s">
        <v>71</v>
      </c>
      <c r="B31" s="21" t="s">
        <v>72</v>
      </c>
      <c r="C31" s="57"/>
      <c r="D31" s="26"/>
      <c r="E31" s="57"/>
      <c r="F31" s="57">
        <v>64</v>
      </c>
      <c r="G31" s="26"/>
      <c r="H31" s="57">
        <v>144</v>
      </c>
      <c r="I31" s="57"/>
      <c r="J31" s="57"/>
      <c r="K31" s="57"/>
      <c r="L31" s="26"/>
      <c r="M31" s="26"/>
      <c r="N31" s="57">
        <v>81</v>
      </c>
      <c r="O31" s="57"/>
      <c r="P31" s="26"/>
      <c r="Q31" s="26"/>
      <c r="R31" s="26"/>
      <c r="S31" s="26"/>
      <c r="T31" s="26"/>
      <c r="U31" s="57"/>
      <c r="V31" s="26"/>
      <c r="W31" s="57"/>
      <c r="X31" s="26"/>
    </row>
    <row r="32">
      <c r="A32" s="20" t="s">
        <v>480</v>
      </c>
      <c r="B32" s="21" t="s">
        <v>74</v>
      </c>
      <c r="C32" s="57">
        <v>11</v>
      </c>
      <c r="D32" s="26"/>
      <c r="E32" s="57"/>
      <c r="F32" s="57"/>
      <c r="G32" s="26"/>
      <c r="H32" s="57">
        <v>213</v>
      </c>
      <c r="I32" s="57"/>
      <c r="J32" s="57"/>
      <c r="K32" s="57"/>
      <c r="L32" s="26"/>
      <c r="M32" s="26"/>
      <c r="N32" s="58">
        <v>116</v>
      </c>
      <c r="O32" s="57"/>
      <c r="P32" s="26"/>
      <c r="Q32" s="26"/>
      <c r="R32" s="26"/>
      <c r="S32" s="26"/>
      <c r="T32" s="26"/>
      <c r="U32" s="57"/>
      <c r="V32" s="26"/>
      <c r="W32" s="57"/>
      <c r="X32" s="26"/>
    </row>
    <row r="33" s="3" customFormat="1">
      <c r="A33" s="67" t="s">
        <v>77</v>
      </c>
      <c r="B33" s="68" t="s">
        <v>481</v>
      </c>
      <c r="C33" s="57">
        <v>6</v>
      </c>
      <c r="D33" s="26"/>
      <c r="E33" s="57"/>
      <c r="F33" s="57"/>
      <c r="G33" s="26"/>
      <c r="H33" s="57">
        <v>38</v>
      </c>
      <c r="I33" s="57"/>
      <c r="J33" s="57"/>
      <c r="K33" s="57"/>
      <c r="L33" s="26"/>
      <c r="M33" s="26"/>
      <c r="N33" s="62"/>
      <c r="O33" s="57"/>
      <c r="P33" s="26"/>
      <c r="Q33" s="26"/>
      <c r="R33" s="26"/>
      <c r="S33" s="26"/>
      <c r="T33" s="26"/>
      <c r="U33" s="57"/>
      <c r="V33" s="26"/>
      <c r="W33" s="57"/>
      <c r="X33" s="26"/>
    </row>
    <row r="34" ht="24">
      <c r="A34" s="20" t="s">
        <v>79</v>
      </c>
      <c r="B34" s="21" t="s">
        <v>78</v>
      </c>
      <c r="C34" s="57"/>
      <c r="D34" s="26"/>
      <c r="E34" s="57"/>
      <c r="F34" s="57"/>
      <c r="G34" s="26"/>
      <c r="H34" s="57">
        <v>121</v>
      </c>
      <c r="I34" s="57"/>
      <c r="J34" s="57"/>
      <c r="K34" s="57"/>
      <c r="L34" s="26"/>
      <c r="M34" s="26"/>
      <c r="N34" s="57">
        <v>208</v>
      </c>
      <c r="O34" s="57"/>
      <c r="P34" s="26"/>
      <c r="Q34" s="26"/>
      <c r="R34" s="26"/>
      <c r="S34" s="26"/>
      <c r="T34" s="26"/>
      <c r="U34" s="57"/>
      <c r="V34" s="26"/>
      <c r="W34" s="57"/>
      <c r="X34" s="26"/>
    </row>
    <row r="35" ht="24">
      <c r="A35" s="20" t="s">
        <v>81</v>
      </c>
      <c r="B35" s="21" t="s">
        <v>80</v>
      </c>
      <c r="C35" s="57"/>
      <c r="D35" s="26"/>
      <c r="E35" s="57"/>
      <c r="F35" s="57"/>
      <c r="G35" s="26"/>
      <c r="H35" s="57">
        <v>79</v>
      </c>
      <c r="I35" s="57"/>
      <c r="J35" s="57"/>
      <c r="K35" s="57"/>
      <c r="L35" s="26"/>
      <c r="M35" s="26"/>
      <c r="N35" s="57"/>
      <c r="O35" s="57"/>
      <c r="P35" s="26"/>
      <c r="Q35" s="26"/>
      <c r="R35" s="26"/>
      <c r="S35" s="26"/>
      <c r="T35" s="26"/>
      <c r="U35" s="57"/>
      <c r="V35" s="26"/>
      <c r="W35" s="57"/>
      <c r="X35" s="26"/>
    </row>
    <row r="36">
      <c r="A36" s="20" t="s">
        <v>482</v>
      </c>
      <c r="B36" s="21" t="s">
        <v>82</v>
      </c>
      <c r="C36" s="57"/>
      <c r="D36" s="26"/>
      <c r="E36" s="57"/>
      <c r="F36" s="57"/>
      <c r="G36" s="26"/>
      <c r="H36" s="57">
        <v>88</v>
      </c>
      <c r="I36" s="57"/>
      <c r="J36" s="57"/>
      <c r="K36" s="57"/>
      <c r="L36" s="26"/>
      <c r="M36" s="26"/>
      <c r="N36" s="57"/>
      <c r="O36" s="57"/>
      <c r="P36" s="26"/>
      <c r="Q36" s="26"/>
      <c r="R36" s="26"/>
      <c r="S36" s="26"/>
      <c r="T36" s="26"/>
      <c r="U36" s="57"/>
      <c r="V36" s="26"/>
      <c r="W36" s="57"/>
      <c r="X36" s="26"/>
    </row>
    <row r="37">
      <c r="A37" s="17">
        <v>5</v>
      </c>
      <c r="B37" s="18" t="s">
        <v>83</v>
      </c>
      <c r="C37" s="56">
        <f>SUM(C38:C45)</f>
        <v>102</v>
      </c>
      <c r="D37" s="56">
        <f>SUM(D38:D45)</f>
        <v>0</v>
      </c>
      <c r="E37" s="56">
        <f>SUM(E38:E45)</f>
        <v>151</v>
      </c>
      <c r="F37" s="56">
        <f>SUM(F38:F45)</f>
        <v>3</v>
      </c>
      <c r="G37" s="56">
        <f>SUM(G38:G45)</f>
        <v>0</v>
      </c>
      <c r="H37" s="56">
        <f>SUM(H38:H45)</f>
        <v>1284</v>
      </c>
      <c r="I37" s="56">
        <f>SUM(I38:I45)</f>
        <v>212</v>
      </c>
      <c r="J37" s="56">
        <f>SUM(J38:J45)</f>
        <v>0</v>
      </c>
      <c r="K37" s="56">
        <f>SUM(K38:K45)</f>
        <v>0</v>
      </c>
      <c r="L37" s="56">
        <f>SUM(L38:L45)</f>
        <v>0</v>
      </c>
      <c r="M37" s="56">
        <f>SUM(M38:M45)</f>
        <v>0</v>
      </c>
      <c r="N37" s="56">
        <f>SUM(N38:N45)</f>
        <v>208</v>
      </c>
      <c r="O37" s="56">
        <f>SUM(O38:O45)</f>
        <v>0</v>
      </c>
      <c r="P37" s="56">
        <f>SUM(P38:P45)</f>
        <v>0</v>
      </c>
      <c r="Q37" s="56">
        <f>SUM(Q38:Q45)</f>
        <v>0</v>
      </c>
      <c r="R37" s="56">
        <f>SUM(R38:R45)</f>
        <v>0</v>
      </c>
      <c r="S37" s="56">
        <f>SUM(S38:S45)</f>
        <v>0</v>
      </c>
      <c r="T37" s="56">
        <f>SUM(T38:T45)</f>
        <v>0</v>
      </c>
      <c r="U37" s="56">
        <f>SUM(U38:U45)</f>
        <v>0</v>
      </c>
      <c r="V37" s="56">
        <f>SUM(V38:V45)</f>
        <v>0</v>
      </c>
      <c r="W37" s="56">
        <f>SUM(W38:W45)</f>
        <v>0</v>
      </c>
      <c r="X37" s="56">
        <f>SUM(X38:X45)</f>
        <v>0</v>
      </c>
    </row>
    <row r="38">
      <c r="A38" s="20" t="s">
        <v>84</v>
      </c>
      <c r="B38" s="21" t="s">
        <v>40</v>
      </c>
      <c r="C38" s="57">
        <v>19</v>
      </c>
      <c r="D38" s="26"/>
      <c r="E38" s="57">
        <v>20</v>
      </c>
      <c r="F38" s="57">
        <v>3</v>
      </c>
      <c r="G38" s="26"/>
      <c r="H38" s="57">
        <v>307</v>
      </c>
      <c r="I38" s="57">
        <v>22</v>
      </c>
      <c r="J38" s="57"/>
      <c r="K38" s="57"/>
      <c r="L38" s="26"/>
      <c r="M38" s="26"/>
      <c r="N38" s="57"/>
      <c r="O38" s="57"/>
      <c r="P38" s="26"/>
      <c r="Q38" s="26"/>
      <c r="R38" s="26"/>
      <c r="S38" s="26"/>
      <c r="T38" s="26"/>
      <c r="U38" s="57"/>
      <c r="V38" s="26"/>
      <c r="W38" s="57"/>
      <c r="X38" s="26"/>
    </row>
    <row r="39" ht="24">
      <c r="A39" s="20" t="s">
        <v>85</v>
      </c>
      <c r="B39" s="21" t="s">
        <v>86</v>
      </c>
      <c r="C39" s="57">
        <v>9</v>
      </c>
      <c r="D39" s="26"/>
      <c r="E39" s="57"/>
      <c r="F39" s="57"/>
      <c r="G39" s="26"/>
      <c r="H39" s="57">
        <v>24</v>
      </c>
      <c r="I39" s="57">
        <v>20</v>
      </c>
      <c r="J39" s="57"/>
      <c r="K39" s="57"/>
      <c r="L39" s="26"/>
      <c r="M39" s="26"/>
      <c r="N39" s="57"/>
      <c r="O39" s="57"/>
      <c r="P39" s="26"/>
      <c r="Q39" s="26"/>
      <c r="R39" s="26"/>
      <c r="S39" s="26"/>
      <c r="T39" s="26"/>
      <c r="U39" s="57"/>
      <c r="V39" s="26"/>
      <c r="W39" s="57"/>
      <c r="X39" s="26"/>
    </row>
    <row r="40">
      <c r="A40" s="20" t="s">
        <v>87</v>
      </c>
      <c r="B40" s="21" t="s">
        <v>88</v>
      </c>
      <c r="C40" s="57"/>
      <c r="D40" s="26"/>
      <c r="E40" s="57"/>
      <c r="F40" s="57"/>
      <c r="G40" s="26"/>
      <c r="H40" s="57">
        <v>6</v>
      </c>
      <c r="I40" s="57"/>
      <c r="J40" s="57"/>
      <c r="K40" s="57"/>
      <c r="L40" s="26"/>
      <c r="M40" s="26"/>
      <c r="N40" s="57"/>
      <c r="O40" s="57"/>
      <c r="P40" s="26"/>
      <c r="Q40" s="26"/>
      <c r="R40" s="26"/>
      <c r="S40" s="26"/>
      <c r="T40" s="26"/>
      <c r="U40" s="57"/>
      <c r="V40" s="26"/>
      <c r="W40" s="57"/>
      <c r="X40" s="26"/>
    </row>
    <row r="41">
      <c r="A41" s="20" t="s">
        <v>89</v>
      </c>
      <c r="B41" s="21" t="s">
        <v>90</v>
      </c>
      <c r="C41" s="57"/>
      <c r="D41" s="26"/>
      <c r="E41" s="57">
        <v>32</v>
      </c>
      <c r="F41" s="57"/>
      <c r="G41" s="26"/>
      <c r="H41" s="57">
        <v>81</v>
      </c>
      <c r="I41" s="57">
        <v>4</v>
      </c>
      <c r="J41" s="57"/>
      <c r="K41" s="57"/>
      <c r="L41" s="26"/>
      <c r="M41" s="26"/>
      <c r="N41" s="57"/>
      <c r="O41" s="57"/>
      <c r="P41" s="26"/>
      <c r="Q41" s="26"/>
      <c r="R41" s="26"/>
      <c r="S41" s="26"/>
      <c r="T41" s="26"/>
      <c r="U41" s="57"/>
      <c r="V41" s="26"/>
      <c r="W41" s="57"/>
      <c r="X41" s="26"/>
    </row>
    <row r="42" ht="24">
      <c r="A42" s="20" t="s">
        <v>91</v>
      </c>
      <c r="B42" s="21" t="s">
        <v>92</v>
      </c>
      <c r="C42" s="57"/>
      <c r="D42" s="26"/>
      <c r="E42" s="57"/>
      <c r="F42" s="57"/>
      <c r="G42" s="26"/>
      <c r="H42" s="57">
        <v>48</v>
      </c>
      <c r="I42" s="57"/>
      <c r="J42" s="57"/>
      <c r="K42" s="57"/>
      <c r="L42" s="26"/>
      <c r="M42" s="26"/>
      <c r="N42" s="57"/>
      <c r="O42" s="57"/>
      <c r="P42" s="26"/>
      <c r="Q42" s="26"/>
      <c r="R42" s="26"/>
      <c r="S42" s="26"/>
      <c r="T42" s="26"/>
      <c r="U42" s="57"/>
      <c r="V42" s="26"/>
      <c r="W42" s="57"/>
      <c r="X42" s="26"/>
    </row>
    <row r="43">
      <c r="A43" s="20" t="s">
        <v>93</v>
      </c>
      <c r="B43" s="21" t="s">
        <v>94</v>
      </c>
      <c r="C43" s="57">
        <v>51</v>
      </c>
      <c r="D43" s="26"/>
      <c r="E43" s="57">
        <v>48</v>
      </c>
      <c r="F43" s="57"/>
      <c r="G43" s="26"/>
      <c r="H43" s="57">
        <v>222</v>
      </c>
      <c r="I43" s="57">
        <v>135</v>
      </c>
      <c r="J43" s="57"/>
      <c r="K43" s="57"/>
      <c r="L43" s="26"/>
      <c r="M43" s="26"/>
      <c r="N43" s="57">
        <v>208</v>
      </c>
      <c r="O43" s="57"/>
      <c r="P43" s="26"/>
      <c r="Q43" s="26"/>
      <c r="R43" s="26"/>
      <c r="S43" s="26"/>
      <c r="T43" s="26"/>
      <c r="U43" s="57"/>
      <c r="V43" s="26"/>
      <c r="W43" s="57"/>
      <c r="X43" s="26"/>
    </row>
    <row r="44" ht="24">
      <c r="A44" s="20" t="s">
        <v>95</v>
      </c>
      <c r="B44" s="21" t="s">
        <v>96</v>
      </c>
      <c r="C44" s="57">
        <v>19</v>
      </c>
      <c r="D44" s="26"/>
      <c r="E44" s="57">
        <v>10</v>
      </c>
      <c r="F44" s="57"/>
      <c r="G44" s="26"/>
      <c r="H44" s="57">
        <v>127</v>
      </c>
      <c r="I44" s="57">
        <v>31</v>
      </c>
      <c r="J44" s="57"/>
      <c r="K44" s="57"/>
      <c r="L44" s="26"/>
      <c r="M44" s="26"/>
      <c r="N44" s="57"/>
      <c r="O44" s="57"/>
      <c r="P44" s="26"/>
      <c r="Q44" s="26"/>
      <c r="R44" s="26"/>
      <c r="S44" s="26"/>
      <c r="T44" s="26"/>
      <c r="U44" s="57"/>
      <c r="V44" s="26"/>
      <c r="W44" s="57"/>
      <c r="X44" s="26"/>
    </row>
    <row r="45">
      <c r="A45" s="20" t="s">
        <v>97</v>
      </c>
      <c r="B45" s="21" t="s">
        <v>98</v>
      </c>
      <c r="C45" s="57">
        <v>4</v>
      </c>
      <c r="D45" s="26"/>
      <c r="E45" s="57">
        <v>41</v>
      </c>
      <c r="F45" s="57"/>
      <c r="G45" s="26"/>
      <c r="H45" s="57">
        <v>469</v>
      </c>
      <c r="I45" s="57"/>
      <c r="J45" s="57"/>
      <c r="K45" s="57"/>
      <c r="L45" s="26"/>
      <c r="M45" s="26"/>
      <c r="N45" s="57"/>
      <c r="O45" s="57"/>
      <c r="P45" s="26"/>
      <c r="Q45" s="26"/>
      <c r="R45" s="26"/>
      <c r="S45" s="26"/>
      <c r="T45" s="26"/>
      <c r="U45" s="57"/>
      <c r="V45" s="26"/>
      <c r="W45" s="57"/>
      <c r="X45" s="26"/>
    </row>
    <row r="46">
      <c r="A46" s="17">
        <v>6</v>
      </c>
      <c r="B46" s="18" t="s">
        <v>99</v>
      </c>
      <c r="C46" s="56">
        <f>SUM(C47:C57)</f>
        <v>283</v>
      </c>
      <c r="D46" s="56">
        <f>SUM(D47:D57)</f>
        <v>0</v>
      </c>
      <c r="E46" s="56">
        <f>SUM(E47:E57)</f>
        <v>161</v>
      </c>
      <c r="F46" s="56">
        <f>SUM(F47:F57)</f>
        <v>33</v>
      </c>
      <c r="G46" s="56">
        <f>SUM(G47:G57)</f>
        <v>0</v>
      </c>
      <c r="H46" s="56">
        <f>SUM(H47:H57)</f>
        <v>1267</v>
      </c>
      <c r="I46" s="56">
        <f>SUM(I47:I57)</f>
        <v>331</v>
      </c>
      <c r="J46" s="56">
        <f>SUM(J47:J57)</f>
        <v>0</v>
      </c>
      <c r="K46" s="56">
        <f>SUM(K47:K57)</f>
        <v>0</v>
      </c>
      <c r="L46" s="56">
        <f>SUM(L47:L57)</f>
        <v>0</v>
      </c>
      <c r="M46" s="56">
        <f>SUM(M47:M57)</f>
        <v>0</v>
      </c>
      <c r="N46" s="56">
        <f>SUM(N47:N57)</f>
        <v>0</v>
      </c>
      <c r="O46" s="56">
        <f>SUM(O47:O57)</f>
        <v>0</v>
      </c>
      <c r="P46" s="56">
        <f>SUM(P47:P57)</f>
        <v>0</v>
      </c>
      <c r="Q46" s="56">
        <f>SUM(Q47:Q57)</f>
        <v>0</v>
      </c>
      <c r="R46" s="56">
        <f>SUM(R47:R57)</f>
        <v>0</v>
      </c>
      <c r="S46" s="56">
        <f>SUM(S47:S57)</f>
        <v>0</v>
      </c>
      <c r="T46" s="56">
        <f>SUM(T47:T57)</f>
        <v>0</v>
      </c>
      <c r="U46" s="56">
        <f>SUM(U47:U57)</f>
        <v>0</v>
      </c>
      <c r="V46" s="56">
        <f>SUM(V47:V57)</f>
        <v>0</v>
      </c>
      <c r="W46" s="56">
        <f>SUM(W47:W57)</f>
        <v>0</v>
      </c>
      <c r="X46" s="56">
        <f>SUM(X47:X57)</f>
        <v>0</v>
      </c>
    </row>
    <row r="47" ht="24">
      <c r="A47" s="20" t="s">
        <v>100</v>
      </c>
      <c r="B47" s="21" t="s">
        <v>101</v>
      </c>
      <c r="C47" s="57">
        <v>54</v>
      </c>
      <c r="D47" s="26"/>
      <c r="E47" s="57">
        <v>41</v>
      </c>
      <c r="F47" s="58">
        <v>20</v>
      </c>
      <c r="G47" s="26"/>
      <c r="H47" s="57">
        <v>146</v>
      </c>
      <c r="I47" s="57">
        <v>67</v>
      </c>
      <c r="J47" s="57"/>
      <c r="K47" s="57"/>
      <c r="L47" s="26"/>
      <c r="M47" s="26"/>
      <c r="N47" s="57"/>
      <c r="O47" s="57"/>
      <c r="P47" s="26"/>
      <c r="Q47" s="26"/>
      <c r="R47" s="26"/>
      <c r="S47" s="26"/>
      <c r="T47" s="26"/>
      <c r="U47" s="57"/>
      <c r="V47" s="26"/>
      <c r="W47" s="57"/>
      <c r="X47" s="26"/>
    </row>
    <row r="48" ht="24">
      <c r="A48" s="20" t="s">
        <v>102</v>
      </c>
      <c r="B48" s="21" t="s">
        <v>103</v>
      </c>
      <c r="C48" s="57">
        <v>48</v>
      </c>
      <c r="D48" s="26"/>
      <c r="E48" s="57">
        <v>39</v>
      </c>
      <c r="F48" s="62"/>
      <c r="G48" s="26"/>
      <c r="H48" s="57">
        <v>151</v>
      </c>
      <c r="I48" s="57">
        <v>80</v>
      </c>
      <c r="J48" s="57"/>
      <c r="K48" s="57"/>
      <c r="L48" s="26"/>
      <c r="M48" s="26"/>
      <c r="N48" s="57"/>
      <c r="O48" s="57"/>
      <c r="P48" s="26"/>
      <c r="Q48" s="26"/>
      <c r="R48" s="26"/>
      <c r="S48" s="26"/>
      <c r="T48" s="26"/>
      <c r="U48" s="57"/>
      <c r="V48" s="26"/>
      <c r="W48" s="57"/>
      <c r="X48" s="26"/>
    </row>
    <row r="49">
      <c r="A49" s="20" t="s">
        <v>104</v>
      </c>
      <c r="B49" s="21" t="s">
        <v>105</v>
      </c>
      <c r="C49" s="57">
        <v>6</v>
      </c>
      <c r="D49" s="26"/>
      <c r="E49" s="57">
        <v>14</v>
      </c>
      <c r="F49" s="57"/>
      <c r="G49" s="26"/>
      <c r="H49" s="57">
        <v>77</v>
      </c>
      <c r="I49" s="57">
        <v>19</v>
      </c>
      <c r="J49" s="57"/>
      <c r="K49" s="57"/>
      <c r="L49" s="26"/>
      <c r="M49" s="26"/>
      <c r="N49" s="57"/>
      <c r="O49" s="57"/>
      <c r="P49" s="26"/>
      <c r="Q49" s="26"/>
      <c r="R49" s="26"/>
      <c r="S49" s="26"/>
      <c r="T49" s="26"/>
      <c r="U49" s="57"/>
      <c r="V49" s="26"/>
      <c r="W49" s="57"/>
      <c r="X49" s="26"/>
    </row>
    <row r="50">
      <c r="A50" s="20" t="s">
        <v>106</v>
      </c>
      <c r="B50" s="21" t="s">
        <v>107</v>
      </c>
      <c r="C50" s="57">
        <v>14</v>
      </c>
      <c r="D50" s="26"/>
      <c r="E50" s="57">
        <v>13</v>
      </c>
      <c r="F50" s="57"/>
      <c r="G50" s="26"/>
      <c r="H50" s="57">
        <v>80</v>
      </c>
      <c r="I50" s="57">
        <v>11</v>
      </c>
      <c r="J50" s="57"/>
      <c r="K50" s="57"/>
      <c r="L50" s="26"/>
      <c r="M50" s="26"/>
      <c r="N50" s="57"/>
      <c r="O50" s="57"/>
      <c r="P50" s="26"/>
      <c r="Q50" s="26"/>
      <c r="R50" s="26"/>
      <c r="S50" s="26"/>
      <c r="T50" s="26"/>
      <c r="U50" s="57"/>
      <c r="V50" s="26"/>
      <c r="W50" s="57"/>
      <c r="X50" s="26"/>
    </row>
    <row r="51">
      <c r="A51" s="20" t="s">
        <v>108</v>
      </c>
      <c r="B51" s="21" t="s">
        <v>109</v>
      </c>
      <c r="C51" s="57">
        <v>32</v>
      </c>
      <c r="D51" s="26"/>
      <c r="E51" s="57"/>
      <c r="F51" s="57"/>
      <c r="G51" s="26"/>
      <c r="H51" s="57">
        <v>119</v>
      </c>
      <c r="I51" s="57">
        <v>19</v>
      </c>
      <c r="J51" s="57"/>
      <c r="K51" s="57"/>
      <c r="L51" s="26"/>
      <c r="M51" s="26"/>
      <c r="N51" s="57"/>
      <c r="O51" s="57"/>
      <c r="P51" s="26"/>
      <c r="Q51" s="26"/>
      <c r="R51" s="26"/>
      <c r="S51" s="26"/>
      <c r="T51" s="26"/>
      <c r="U51" s="57"/>
      <c r="V51" s="26"/>
      <c r="W51" s="57"/>
      <c r="X51" s="26"/>
    </row>
    <row r="52">
      <c r="A52" s="20" t="s">
        <v>110</v>
      </c>
      <c r="B52" s="21" t="s">
        <v>111</v>
      </c>
      <c r="C52" s="57">
        <v>72</v>
      </c>
      <c r="D52" s="26"/>
      <c r="E52" s="57"/>
      <c r="F52" s="57"/>
      <c r="G52" s="26"/>
      <c r="H52" s="57">
        <v>365</v>
      </c>
      <c r="I52" s="57">
        <v>50</v>
      </c>
      <c r="J52" s="57"/>
      <c r="K52" s="57"/>
      <c r="L52" s="26"/>
      <c r="M52" s="26"/>
      <c r="N52" s="57"/>
      <c r="O52" s="57"/>
      <c r="P52" s="26"/>
      <c r="Q52" s="26"/>
      <c r="R52" s="26"/>
      <c r="S52" s="26"/>
      <c r="T52" s="26"/>
      <c r="U52" s="57"/>
      <c r="V52" s="26"/>
      <c r="W52" s="57"/>
      <c r="X52" s="26"/>
    </row>
    <row r="53" ht="24">
      <c r="A53" s="20" t="s">
        <v>112</v>
      </c>
      <c r="B53" s="21" t="s">
        <v>113</v>
      </c>
      <c r="C53" s="57">
        <v>12</v>
      </c>
      <c r="D53" s="26"/>
      <c r="E53" s="57">
        <v>13</v>
      </c>
      <c r="F53" s="57"/>
      <c r="G53" s="26"/>
      <c r="H53" s="57">
        <v>47</v>
      </c>
      <c r="I53" s="57">
        <v>14</v>
      </c>
      <c r="J53" s="57"/>
      <c r="K53" s="57"/>
      <c r="L53" s="26"/>
      <c r="M53" s="26"/>
      <c r="N53" s="57"/>
      <c r="O53" s="57"/>
      <c r="P53" s="26"/>
      <c r="Q53" s="26"/>
      <c r="R53" s="26"/>
      <c r="S53" s="26"/>
      <c r="T53" s="26"/>
      <c r="U53" s="57"/>
      <c r="V53" s="26"/>
      <c r="W53" s="57"/>
      <c r="X53" s="26"/>
    </row>
    <row r="54" ht="24">
      <c r="A54" s="20" t="s">
        <v>114</v>
      </c>
      <c r="B54" s="21" t="s">
        <v>115</v>
      </c>
      <c r="C54" s="57">
        <v>5</v>
      </c>
      <c r="D54" s="26"/>
      <c r="E54" s="57"/>
      <c r="F54" s="57"/>
      <c r="G54" s="26"/>
      <c r="H54" s="57">
        <v>129</v>
      </c>
      <c r="I54" s="57">
        <v>20</v>
      </c>
      <c r="J54" s="57"/>
      <c r="K54" s="57"/>
      <c r="L54" s="26"/>
      <c r="M54" s="26"/>
      <c r="N54" s="57"/>
      <c r="O54" s="57"/>
      <c r="P54" s="26"/>
      <c r="Q54" s="26"/>
      <c r="R54" s="26"/>
      <c r="S54" s="26"/>
      <c r="T54" s="26"/>
      <c r="U54" s="57"/>
      <c r="V54" s="26"/>
      <c r="W54" s="57"/>
      <c r="X54" s="26"/>
    </row>
    <row r="55">
      <c r="A55" s="20" t="s">
        <v>116</v>
      </c>
      <c r="B55" s="21" t="s">
        <v>117</v>
      </c>
      <c r="C55" s="57"/>
      <c r="D55" s="26"/>
      <c r="E55" s="57"/>
      <c r="F55" s="57"/>
      <c r="G55" s="26"/>
      <c r="H55" s="57">
        <v>15</v>
      </c>
      <c r="I55" s="57">
        <v>9</v>
      </c>
      <c r="J55" s="57"/>
      <c r="K55" s="57"/>
      <c r="L55" s="26"/>
      <c r="M55" s="26"/>
      <c r="N55" s="57"/>
      <c r="O55" s="57"/>
      <c r="P55" s="26"/>
      <c r="Q55" s="26"/>
      <c r="R55" s="26"/>
      <c r="S55" s="26"/>
      <c r="T55" s="26"/>
      <c r="U55" s="57"/>
      <c r="V55" s="26"/>
      <c r="W55" s="57"/>
      <c r="X55" s="26"/>
    </row>
    <row r="56">
      <c r="A56" s="20" t="s">
        <v>118</v>
      </c>
      <c r="B56" s="21" t="s">
        <v>119</v>
      </c>
      <c r="C56" s="57">
        <v>23</v>
      </c>
      <c r="D56" s="26"/>
      <c r="E56" s="57">
        <v>26</v>
      </c>
      <c r="F56" s="57"/>
      <c r="G56" s="26"/>
      <c r="H56" s="57">
        <v>111</v>
      </c>
      <c r="I56" s="57">
        <v>36</v>
      </c>
      <c r="J56" s="57"/>
      <c r="K56" s="57"/>
      <c r="L56" s="26"/>
      <c r="M56" s="26"/>
      <c r="N56" s="57"/>
      <c r="O56" s="57"/>
      <c r="P56" s="26"/>
      <c r="Q56" s="26"/>
      <c r="R56" s="26"/>
      <c r="S56" s="26"/>
      <c r="T56" s="26"/>
      <c r="U56" s="57"/>
      <c r="V56" s="26"/>
      <c r="W56" s="57"/>
      <c r="X56" s="26"/>
    </row>
    <row r="57">
      <c r="A57" s="20" t="s">
        <v>120</v>
      </c>
      <c r="B57" s="21" t="s">
        <v>121</v>
      </c>
      <c r="C57" s="57">
        <v>17</v>
      </c>
      <c r="D57" s="26"/>
      <c r="E57" s="57">
        <v>15</v>
      </c>
      <c r="F57" s="57">
        <v>13</v>
      </c>
      <c r="G57" s="26"/>
      <c r="H57" s="57">
        <v>27</v>
      </c>
      <c r="I57" s="57">
        <v>6</v>
      </c>
      <c r="J57" s="57"/>
      <c r="K57" s="57"/>
      <c r="L57" s="26"/>
      <c r="M57" s="26"/>
      <c r="N57" s="57"/>
      <c r="O57" s="57"/>
      <c r="P57" s="26"/>
      <c r="Q57" s="26"/>
      <c r="R57" s="26"/>
      <c r="S57" s="26"/>
      <c r="T57" s="26"/>
      <c r="U57" s="57"/>
      <c r="V57" s="26"/>
      <c r="W57" s="57"/>
      <c r="X57" s="26"/>
    </row>
    <row r="58">
      <c r="A58" s="17">
        <v>7</v>
      </c>
      <c r="B58" s="18" t="s">
        <v>122</v>
      </c>
      <c r="C58" s="56">
        <f>SUM(C59:C68)</f>
        <v>125</v>
      </c>
      <c r="D58" s="56">
        <f>SUM(D59:D68)</f>
        <v>0</v>
      </c>
      <c r="E58" s="56">
        <f>SUM(E59:E68)</f>
        <v>115</v>
      </c>
      <c r="F58" s="56">
        <f>SUM(F59:F68)</f>
        <v>207</v>
      </c>
      <c r="G58" s="56">
        <f>SUM(G59:G68)</f>
        <v>7</v>
      </c>
      <c r="H58" s="56">
        <f>SUM(H59:H68)</f>
        <v>3028</v>
      </c>
      <c r="I58" s="56">
        <f>SUM(I59:I68)</f>
        <v>0</v>
      </c>
      <c r="J58" s="56">
        <f>SUM(J59:J68)</f>
        <v>0</v>
      </c>
      <c r="K58" s="56">
        <f>SUM(K59:K68)</f>
        <v>0</v>
      </c>
      <c r="L58" s="56">
        <f>SUM(L59:L68)</f>
        <v>0</v>
      </c>
      <c r="M58" s="56">
        <f>SUM(M59:M68)</f>
        <v>0</v>
      </c>
      <c r="N58" s="56">
        <f>SUM(N59:N68)</f>
        <v>2272</v>
      </c>
      <c r="O58" s="56">
        <f>SUM(O59:O68)</f>
        <v>0</v>
      </c>
      <c r="P58" s="56">
        <f>SUM(P59:P68)</f>
        <v>3353</v>
      </c>
      <c r="Q58" s="56">
        <f>SUM(Q59:Q68)</f>
        <v>0</v>
      </c>
      <c r="R58" s="56">
        <f>SUM(R59:R68)</f>
        <v>0</v>
      </c>
      <c r="S58" s="56">
        <f>SUM(S59:S68)</f>
        <v>0</v>
      </c>
      <c r="T58" s="56">
        <f>SUM(T59:T68)</f>
        <v>0</v>
      </c>
      <c r="U58" s="56">
        <f>SUM(U59:U68)</f>
        <v>0</v>
      </c>
      <c r="V58" s="56">
        <f>SUM(V59:V68)</f>
        <v>0</v>
      </c>
      <c r="W58" s="56">
        <f>(SUM(W59:W68))</f>
        <v>148</v>
      </c>
      <c r="X58" s="56">
        <f>SUM(X59:X68)</f>
        <v>0</v>
      </c>
    </row>
    <row r="59" ht="24">
      <c r="A59" s="20" t="s">
        <v>123</v>
      </c>
      <c r="B59" s="21" t="s">
        <v>101</v>
      </c>
      <c r="C59" s="57"/>
      <c r="D59" s="26"/>
      <c r="E59" s="57"/>
      <c r="F59" s="58">
        <v>17</v>
      </c>
      <c r="G59" s="26"/>
      <c r="H59" s="57">
        <v>1</v>
      </c>
      <c r="I59" s="57"/>
      <c r="J59" s="57"/>
      <c r="K59" s="57"/>
      <c r="L59" s="26"/>
      <c r="M59" s="26"/>
      <c r="N59" s="58">
        <v>86</v>
      </c>
      <c r="O59" s="57"/>
      <c r="P59" s="61">
        <v>60</v>
      </c>
      <c r="Q59" s="26"/>
      <c r="R59" s="26"/>
      <c r="S59" s="26"/>
      <c r="T59" s="26"/>
      <c r="U59" s="57"/>
      <c r="V59" s="26"/>
      <c r="W59" s="57"/>
      <c r="X59" s="26"/>
    </row>
    <row r="60" ht="24">
      <c r="A60" s="20" t="s">
        <v>124</v>
      </c>
      <c r="B60" s="21" t="s">
        <v>103</v>
      </c>
      <c r="C60" s="57"/>
      <c r="D60" s="26"/>
      <c r="E60" s="57"/>
      <c r="F60" s="65"/>
      <c r="G60" s="26"/>
      <c r="H60" s="57"/>
      <c r="I60" s="57"/>
      <c r="J60" s="57"/>
      <c r="K60" s="57"/>
      <c r="L60" s="26"/>
      <c r="M60" s="26"/>
      <c r="N60" s="65"/>
      <c r="O60" s="57"/>
      <c r="P60" s="66"/>
      <c r="Q60" s="26"/>
      <c r="R60" s="26"/>
      <c r="S60" s="26"/>
      <c r="T60" s="26"/>
      <c r="U60" s="57"/>
      <c r="V60" s="26"/>
      <c r="W60" s="57"/>
      <c r="X60" s="26"/>
    </row>
    <row r="61" ht="24">
      <c r="A61" s="20" t="s">
        <v>125</v>
      </c>
      <c r="B61" s="21" t="s">
        <v>126</v>
      </c>
      <c r="C61" s="57">
        <v>2</v>
      </c>
      <c r="D61" s="26"/>
      <c r="E61" s="57"/>
      <c r="F61" s="65"/>
      <c r="G61" s="26"/>
      <c r="H61" s="57">
        <v>38</v>
      </c>
      <c r="I61" s="57"/>
      <c r="J61" s="57"/>
      <c r="K61" s="57"/>
      <c r="L61" s="26"/>
      <c r="M61" s="26"/>
      <c r="N61" s="65"/>
      <c r="O61" s="57"/>
      <c r="P61" s="66"/>
      <c r="Q61" s="26"/>
      <c r="R61" s="26"/>
      <c r="S61" s="26"/>
      <c r="T61" s="26"/>
      <c r="U61" s="57"/>
      <c r="V61" s="26"/>
      <c r="W61" s="57"/>
      <c r="X61" s="26"/>
    </row>
    <row r="62" ht="24">
      <c r="A62" s="20" t="s">
        <v>127</v>
      </c>
      <c r="B62" s="21" t="s">
        <v>47</v>
      </c>
      <c r="C62" s="57">
        <v>2</v>
      </c>
      <c r="D62" s="26"/>
      <c r="E62" s="57"/>
      <c r="F62" s="62"/>
      <c r="G62" s="26"/>
      <c r="H62" s="57">
        <v>13</v>
      </c>
      <c r="I62" s="57"/>
      <c r="J62" s="57"/>
      <c r="K62" s="57"/>
      <c r="L62" s="26"/>
      <c r="M62" s="26"/>
      <c r="N62" s="62"/>
      <c r="O62" s="57"/>
      <c r="P62" s="63"/>
      <c r="Q62" s="26"/>
      <c r="R62" s="26"/>
      <c r="S62" s="26"/>
      <c r="T62" s="26"/>
      <c r="U62" s="57"/>
      <c r="V62" s="26"/>
      <c r="W62" s="57"/>
      <c r="X62" s="26"/>
    </row>
    <row r="63">
      <c r="A63" s="20" t="s">
        <v>128</v>
      </c>
      <c r="B63" s="21" t="s">
        <v>129</v>
      </c>
      <c r="C63" s="57">
        <v>38</v>
      </c>
      <c r="D63" s="26"/>
      <c r="E63" s="57">
        <v>35</v>
      </c>
      <c r="F63" s="58">
        <v>158</v>
      </c>
      <c r="G63" s="26"/>
      <c r="H63" s="57">
        <v>1084</v>
      </c>
      <c r="I63" s="57"/>
      <c r="J63" s="57"/>
      <c r="K63" s="57"/>
      <c r="L63" s="26"/>
      <c r="M63" s="26"/>
      <c r="N63" s="58">
        <v>561</v>
      </c>
      <c r="O63" s="57"/>
      <c r="P63" s="61">
        <v>847</v>
      </c>
      <c r="Q63" s="26"/>
      <c r="R63" s="26"/>
      <c r="S63" s="26"/>
      <c r="T63" s="26"/>
      <c r="U63" s="57"/>
      <c r="V63" s="26"/>
      <c r="W63" s="57">
        <v>76</v>
      </c>
      <c r="X63" s="26"/>
    </row>
    <row r="64">
      <c r="A64" s="20" t="s">
        <v>130</v>
      </c>
      <c r="B64" s="21" t="s">
        <v>131</v>
      </c>
      <c r="C64" s="57">
        <v>33</v>
      </c>
      <c r="D64" s="26"/>
      <c r="E64" s="57">
        <v>35</v>
      </c>
      <c r="F64" s="62"/>
      <c r="G64" s="26"/>
      <c r="H64" s="57">
        <v>571</v>
      </c>
      <c r="I64" s="57"/>
      <c r="J64" s="57"/>
      <c r="K64" s="57"/>
      <c r="L64" s="26"/>
      <c r="M64" s="26"/>
      <c r="N64" s="62"/>
      <c r="O64" s="57"/>
      <c r="P64" s="63"/>
      <c r="Q64" s="26"/>
      <c r="R64" s="26"/>
      <c r="S64" s="26"/>
      <c r="T64" s="26"/>
      <c r="U64" s="57"/>
      <c r="V64" s="26"/>
      <c r="W64" s="57"/>
      <c r="X64" s="26"/>
    </row>
    <row r="65">
      <c r="A65" s="20" t="s">
        <v>132</v>
      </c>
      <c r="B65" s="21" t="s">
        <v>133</v>
      </c>
      <c r="C65" s="57">
        <v>10</v>
      </c>
      <c r="D65" s="26"/>
      <c r="E65" s="57">
        <v>14</v>
      </c>
      <c r="F65" s="57"/>
      <c r="G65" s="26"/>
      <c r="H65" s="57">
        <v>156</v>
      </c>
      <c r="I65" s="57"/>
      <c r="J65" s="57"/>
      <c r="K65" s="57"/>
      <c r="L65" s="26"/>
      <c r="M65" s="26"/>
      <c r="N65" s="57">
        <v>28</v>
      </c>
      <c r="O65" s="57"/>
      <c r="P65" s="26">
        <v>251</v>
      </c>
      <c r="Q65" s="26"/>
      <c r="R65" s="26"/>
      <c r="S65" s="26"/>
      <c r="T65" s="26"/>
      <c r="U65" s="57"/>
      <c r="V65" s="26"/>
      <c r="W65" s="57"/>
      <c r="X65" s="26"/>
    </row>
    <row r="66">
      <c r="A66" s="20" t="s">
        <v>134</v>
      </c>
      <c r="B66" s="21" t="s">
        <v>135</v>
      </c>
      <c r="C66" s="57"/>
      <c r="D66" s="26"/>
      <c r="E66" s="57"/>
      <c r="F66" s="57">
        <v>22</v>
      </c>
      <c r="G66" s="26"/>
      <c r="H66" s="57">
        <v>301</v>
      </c>
      <c r="I66" s="57"/>
      <c r="J66" s="57"/>
      <c r="K66" s="57"/>
      <c r="L66" s="26"/>
      <c r="M66" s="26"/>
      <c r="N66" s="57">
        <v>453</v>
      </c>
      <c r="O66" s="57"/>
      <c r="P66" s="26">
        <v>615</v>
      </c>
      <c r="Q66" s="26"/>
      <c r="R66" s="26"/>
      <c r="S66" s="26"/>
      <c r="T66" s="26"/>
      <c r="U66" s="57"/>
      <c r="V66" s="26"/>
      <c r="W66" s="57"/>
      <c r="X66" s="26"/>
    </row>
    <row r="67">
      <c r="A67" s="20" t="s">
        <v>136</v>
      </c>
      <c r="B67" s="21" t="s">
        <v>137</v>
      </c>
      <c r="C67" s="57">
        <v>28</v>
      </c>
      <c r="D67" s="26"/>
      <c r="E67" s="57">
        <v>24</v>
      </c>
      <c r="F67" s="57"/>
      <c r="G67" s="26"/>
      <c r="H67" s="57">
        <v>375</v>
      </c>
      <c r="I67" s="57"/>
      <c r="J67" s="57"/>
      <c r="K67" s="57"/>
      <c r="L67" s="26"/>
      <c r="M67" s="26"/>
      <c r="N67" s="57">
        <v>248</v>
      </c>
      <c r="O67" s="57"/>
      <c r="P67" s="26">
        <v>725</v>
      </c>
      <c r="Q67" s="26"/>
      <c r="R67" s="26"/>
      <c r="S67" s="26"/>
      <c r="T67" s="26"/>
      <c r="U67" s="57"/>
      <c r="V67" s="26"/>
      <c r="W67" s="57"/>
      <c r="X67" s="26"/>
    </row>
    <row r="68">
      <c r="A68" s="20" t="s">
        <v>138</v>
      </c>
      <c r="B68" s="21" t="s">
        <v>139</v>
      </c>
      <c r="C68" s="57">
        <v>12</v>
      </c>
      <c r="D68" s="26"/>
      <c r="E68" s="57">
        <v>7</v>
      </c>
      <c r="F68" s="57">
        <v>10</v>
      </c>
      <c r="G68" s="26">
        <v>7</v>
      </c>
      <c r="H68" s="57">
        <v>489</v>
      </c>
      <c r="I68" s="57"/>
      <c r="J68" s="57"/>
      <c r="K68" s="57"/>
      <c r="L68" s="26"/>
      <c r="M68" s="26"/>
      <c r="N68" s="57">
        <v>896</v>
      </c>
      <c r="O68" s="57"/>
      <c r="P68" s="26">
        <v>855</v>
      </c>
      <c r="Q68" s="26"/>
      <c r="R68" s="26"/>
      <c r="S68" s="26"/>
      <c r="T68" s="26"/>
      <c r="U68" s="57"/>
      <c r="V68" s="26"/>
      <c r="W68" s="57">
        <v>72</v>
      </c>
      <c r="X68" s="26"/>
    </row>
    <row r="69">
      <c r="A69" s="17">
        <v>8</v>
      </c>
      <c r="B69" s="18" t="s">
        <v>140</v>
      </c>
      <c r="C69" s="56">
        <f>SUM(C70:C75)</f>
        <v>113</v>
      </c>
      <c r="D69" s="56">
        <f>SUM(D70:D75)</f>
        <v>0</v>
      </c>
      <c r="E69" s="56">
        <f>SUM(E70:E75)</f>
        <v>88</v>
      </c>
      <c r="F69" s="56">
        <f>SUM(F70:F75)</f>
        <v>10</v>
      </c>
      <c r="G69" s="56">
        <f>SUM(G70:G75)</f>
        <v>0</v>
      </c>
      <c r="H69" s="56">
        <f>SUM(H70:H75)</f>
        <v>1172</v>
      </c>
      <c r="I69" s="56">
        <f>SUM(I70:I75)</f>
        <v>552</v>
      </c>
      <c r="J69" s="56">
        <f>SUM(J70:J75)</f>
        <v>0</v>
      </c>
      <c r="K69" s="56">
        <f>SUM(K70:K75)</f>
        <v>0</v>
      </c>
      <c r="L69" s="56">
        <f>SUM(L70:L75)</f>
        <v>0</v>
      </c>
      <c r="M69" s="56">
        <f>SUM(M70:M75)</f>
        <v>0</v>
      </c>
      <c r="N69" s="56">
        <f>SUM(N70:N75)</f>
        <v>79</v>
      </c>
      <c r="O69" s="56">
        <f>SUM(O70:O75)</f>
        <v>0</v>
      </c>
      <c r="P69" s="56">
        <f>SUM(P70:P75)</f>
        <v>0</v>
      </c>
      <c r="Q69" s="56">
        <f>SUM(Q70:Q75)</f>
        <v>0</v>
      </c>
      <c r="R69" s="56">
        <f>SUM(R70:R75)</f>
        <v>0</v>
      </c>
      <c r="S69" s="56">
        <f>SUM(S70:S75)</f>
        <v>0</v>
      </c>
      <c r="T69" s="56">
        <f>SUM(T70:T75)</f>
        <v>0</v>
      </c>
      <c r="U69" s="56">
        <f>SUM(U70:U75)</f>
        <v>0</v>
      </c>
      <c r="V69" s="56">
        <f>SUM(V70:V75)</f>
        <v>0</v>
      </c>
      <c r="W69" s="56">
        <f>SUM(W70:W75)</f>
        <v>0</v>
      </c>
      <c r="X69" s="56">
        <f>SUM(X70:X75)</f>
        <v>0</v>
      </c>
    </row>
    <row r="70">
      <c r="A70" s="20" t="s">
        <v>141</v>
      </c>
      <c r="B70" s="21" t="s">
        <v>40</v>
      </c>
      <c r="C70" s="57">
        <v>2</v>
      </c>
      <c r="D70" s="26"/>
      <c r="E70" s="57"/>
      <c r="F70" s="57"/>
      <c r="G70" s="26"/>
      <c r="H70" s="57">
        <v>50</v>
      </c>
      <c r="I70" s="57">
        <v>8</v>
      </c>
      <c r="J70" s="57"/>
      <c r="K70" s="57"/>
      <c r="L70" s="26"/>
      <c r="M70" s="26"/>
      <c r="N70" s="57"/>
      <c r="O70" s="57"/>
      <c r="P70" s="26"/>
      <c r="Q70" s="26"/>
      <c r="R70" s="26"/>
      <c r="S70" s="26"/>
      <c r="T70" s="26"/>
      <c r="U70" s="57"/>
      <c r="V70" s="26"/>
      <c r="W70" s="57"/>
      <c r="X70" s="26"/>
    </row>
    <row r="71">
      <c r="A71" s="20" t="s">
        <v>142</v>
      </c>
      <c r="B71" s="21" t="s">
        <v>143</v>
      </c>
      <c r="C71" s="57"/>
      <c r="D71" s="26"/>
      <c r="E71" s="57"/>
      <c r="F71" s="57"/>
      <c r="G71" s="26"/>
      <c r="H71" s="57">
        <v>196</v>
      </c>
      <c r="I71" s="57">
        <v>124</v>
      </c>
      <c r="J71" s="57"/>
      <c r="K71" s="57"/>
      <c r="L71" s="26"/>
      <c r="M71" s="26"/>
      <c r="N71" s="57">
        <v>79</v>
      </c>
      <c r="O71" s="57"/>
      <c r="P71" s="26"/>
      <c r="Q71" s="26"/>
      <c r="R71" s="26"/>
      <c r="S71" s="26"/>
      <c r="T71" s="26"/>
      <c r="U71" s="57"/>
      <c r="V71" s="26"/>
      <c r="W71" s="57"/>
      <c r="X71" s="26"/>
    </row>
    <row r="72">
      <c r="A72" s="20" t="s">
        <v>144</v>
      </c>
      <c r="B72" s="21" t="s">
        <v>145</v>
      </c>
      <c r="C72" s="57">
        <v>4</v>
      </c>
      <c r="D72" s="26"/>
      <c r="E72" s="57">
        <v>11</v>
      </c>
      <c r="F72" s="57"/>
      <c r="G72" s="26"/>
      <c r="H72" s="57">
        <v>208</v>
      </c>
      <c r="I72" s="57">
        <v>78</v>
      </c>
      <c r="J72" s="57"/>
      <c r="K72" s="57"/>
      <c r="L72" s="26"/>
      <c r="M72" s="26"/>
      <c r="N72" s="57"/>
      <c r="O72" s="57"/>
      <c r="P72" s="26"/>
      <c r="Q72" s="26"/>
      <c r="R72" s="26"/>
      <c r="S72" s="26"/>
      <c r="T72" s="26"/>
      <c r="U72" s="57"/>
      <c r="V72" s="26"/>
      <c r="W72" s="57"/>
      <c r="X72" s="26"/>
    </row>
    <row r="73">
      <c r="A73" s="20" t="s">
        <v>146</v>
      </c>
      <c r="B73" s="21" t="s">
        <v>147</v>
      </c>
      <c r="C73" s="57">
        <v>4</v>
      </c>
      <c r="D73" s="26"/>
      <c r="E73" s="57">
        <v>9</v>
      </c>
      <c r="F73" s="57"/>
      <c r="G73" s="26"/>
      <c r="H73" s="57">
        <v>94</v>
      </c>
      <c r="I73" s="57">
        <v>31</v>
      </c>
      <c r="J73" s="57"/>
      <c r="K73" s="57"/>
      <c r="L73" s="26"/>
      <c r="M73" s="26"/>
      <c r="N73" s="57"/>
      <c r="O73" s="57"/>
      <c r="P73" s="26"/>
      <c r="Q73" s="26"/>
      <c r="R73" s="26"/>
      <c r="S73" s="26"/>
      <c r="T73" s="26"/>
      <c r="U73" s="57"/>
      <c r="V73" s="26"/>
      <c r="W73" s="57"/>
      <c r="X73" s="26"/>
    </row>
    <row r="74">
      <c r="A74" s="20" t="s">
        <v>148</v>
      </c>
      <c r="B74" s="21" t="s">
        <v>149</v>
      </c>
      <c r="C74" s="57">
        <v>100</v>
      </c>
      <c r="D74" s="26"/>
      <c r="E74" s="57">
        <v>68</v>
      </c>
      <c r="F74" s="57"/>
      <c r="G74" s="26"/>
      <c r="H74" s="57">
        <v>507</v>
      </c>
      <c r="I74" s="57">
        <v>309</v>
      </c>
      <c r="J74" s="57"/>
      <c r="K74" s="57"/>
      <c r="L74" s="26"/>
      <c r="M74" s="26"/>
      <c r="N74" s="57"/>
      <c r="O74" s="57"/>
      <c r="P74" s="26"/>
      <c r="Q74" s="26"/>
      <c r="R74" s="26"/>
      <c r="S74" s="26"/>
      <c r="T74" s="26"/>
      <c r="U74" s="57"/>
      <c r="V74" s="26"/>
      <c r="W74" s="57"/>
      <c r="X74" s="26"/>
    </row>
    <row r="75">
      <c r="A75" s="20" t="s">
        <v>150</v>
      </c>
      <c r="B75" s="21" t="s">
        <v>151</v>
      </c>
      <c r="C75" s="57">
        <v>3</v>
      </c>
      <c r="D75" s="26"/>
      <c r="E75" s="57"/>
      <c r="F75" s="57">
        <v>10</v>
      </c>
      <c r="G75" s="26"/>
      <c r="H75" s="57">
        <v>117</v>
      </c>
      <c r="I75" s="57">
        <v>2</v>
      </c>
      <c r="J75" s="57"/>
      <c r="K75" s="57"/>
      <c r="L75" s="26"/>
      <c r="M75" s="26"/>
      <c r="N75" s="57"/>
      <c r="O75" s="57"/>
      <c r="P75" s="26"/>
      <c r="Q75" s="26"/>
      <c r="R75" s="26"/>
      <c r="S75" s="26"/>
      <c r="T75" s="26"/>
      <c r="U75" s="57"/>
      <c r="V75" s="26"/>
      <c r="W75" s="57"/>
      <c r="X75" s="26"/>
    </row>
    <row r="76">
      <c r="A76" s="17">
        <v>9</v>
      </c>
      <c r="B76" s="18" t="s">
        <v>152</v>
      </c>
      <c r="C76" s="56">
        <f>SUM(C77:C87)</f>
        <v>101</v>
      </c>
      <c r="D76" s="56">
        <f>SUM(D77:D87)</f>
        <v>0</v>
      </c>
      <c r="E76" s="56">
        <f>SUM(E77:E87)</f>
        <v>96</v>
      </c>
      <c r="F76" s="56">
        <f>SUM(F77:F87)</f>
        <v>67</v>
      </c>
      <c r="G76" s="56">
        <f>SUM(G77:G87)</f>
        <v>0</v>
      </c>
      <c r="H76" s="56">
        <f>SUM(H77:H87)</f>
        <v>885</v>
      </c>
      <c r="I76" s="56">
        <f>SUM(I77:I87)</f>
        <v>125</v>
      </c>
      <c r="J76" s="56">
        <f>SUM(J77:J87)</f>
        <v>0</v>
      </c>
      <c r="K76" s="56">
        <f>SUM(K77:K87)</f>
        <v>0</v>
      </c>
      <c r="L76" s="56">
        <f>SUM(L77:L87)</f>
        <v>0</v>
      </c>
      <c r="M76" s="56">
        <f>SUM(M77:M87)</f>
        <v>0</v>
      </c>
      <c r="N76" s="56">
        <f>SUM(N77:N87)</f>
        <v>887</v>
      </c>
      <c r="O76" s="56">
        <f>SUM(O77:O87)</f>
        <v>0</v>
      </c>
      <c r="P76" s="56">
        <f>SUM(P77:P87)</f>
        <v>0</v>
      </c>
      <c r="Q76" s="56">
        <f>SUM(Q77:Q87)</f>
        <v>0</v>
      </c>
      <c r="R76" s="56">
        <f>SUM(R77:R87)</f>
        <v>0</v>
      </c>
      <c r="S76" s="56">
        <f>SUM(S77:S87)</f>
        <v>0</v>
      </c>
      <c r="T76" s="56">
        <f>SUM(T77:T87)</f>
        <v>0</v>
      </c>
      <c r="U76" s="56">
        <f>SUM(U77:U87)</f>
        <v>0</v>
      </c>
      <c r="V76" s="56">
        <f>SUM(V77:V87)</f>
        <v>0</v>
      </c>
      <c r="W76" s="56">
        <f>SUM(W77:W87)</f>
        <v>0</v>
      </c>
      <c r="X76" s="56">
        <f>SUM(X77:X87)</f>
        <v>0</v>
      </c>
    </row>
    <row r="77" ht="25.5">
      <c r="A77" s="20" t="s">
        <v>153</v>
      </c>
      <c r="B77" s="21" t="s">
        <v>47</v>
      </c>
      <c r="C77" s="57">
        <v>13</v>
      </c>
      <c r="D77" s="26"/>
      <c r="E77" s="57">
        <v>25</v>
      </c>
      <c r="F77" s="57"/>
      <c r="G77" s="26"/>
      <c r="H77" s="57">
        <v>77</v>
      </c>
      <c r="I77" s="57">
        <v>9</v>
      </c>
      <c r="J77" s="57"/>
      <c r="K77" s="57"/>
      <c r="L77" s="26"/>
      <c r="M77" s="26"/>
      <c r="N77" s="57"/>
      <c r="O77" s="57"/>
      <c r="P77" s="26"/>
      <c r="Q77" s="26"/>
      <c r="R77" s="26"/>
      <c r="S77" s="26"/>
      <c r="T77" s="26"/>
      <c r="U77" s="57"/>
      <c r="V77" s="26"/>
      <c r="W77" s="57"/>
      <c r="X77" s="26"/>
    </row>
    <row r="78">
      <c r="A78" s="20" t="s">
        <v>154</v>
      </c>
      <c r="B78" s="21" t="s">
        <v>155</v>
      </c>
      <c r="C78" s="57">
        <v>2</v>
      </c>
      <c r="D78" s="26"/>
      <c r="E78" s="57"/>
      <c r="F78" s="57"/>
      <c r="G78" s="26"/>
      <c r="H78" s="57">
        <v>53</v>
      </c>
      <c r="I78" s="57">
        <v>27</v>
      </c>
      <c r="J78" s="57"/>
      <c r="K78" s="57"/>
      <c r="L78" s="26"/>
      <c r="M78" s="26"/>
      <c r="N78" s="57">
        <v>96</v>
      </c>
      <c r="O78" s="57"/>
      <c r="P78" s="26"/>
      <c r="Q78" s="26"/>
      <c r="R78" s="26"/>
      <c r="S78" s="26"/>
      <c r="T78" s="26"/>
      <c r="U78" s="57"/>
      <c r="V78" s="26"/>
      <c r="W78" s="57"/>
      <c r="X78" s="26"/>
    </row>
    <row r="79">
      <c r="A79" s="20" t="s">
        <v>156</v>
      </c>
      <c r="B79" s="21" t="s">
        <v>88</v>
      </c>
      <c r="C79" s="57">
        <v>1</v>
      </c>
      <c r="D79" s="26"/>
      <c r="E79" s="57"/>
      <c r="F79" s="57"/>
      <c r="G79" s="26"/>
      <c r="H79" s="57">
        <v>11</v>
      </c>
      <c r="I79" s="57"/>
      <c r="J79" s="57"/>
      <c r="K79" s="57"/>
      <c r="L79" s="26"/>
      <c r="M79" s="26"/>
      <c r="N79" s="57"/>
      <c r="O79" s="57"/>
      <c r="P79" s="26"/>
      <c r="Q79" s="26"/>
      <c r="R79" s="26"/>
      <c r="S79" s="26"/>
      <c r="T79" s="26"/>
      <c r="U79" s="57"/>
      <c r="V79" s="26"/>
      <c r="W79" s="57"/>
      <c r="X79" s="26"/>
    </row>
    <row r="80">
      <c r="A80" s="20" t="s">
        <v>157</v>
      </c>
      <c r="B80" s="21" t="s">
        <v>158</v>
      </c>
      <c r="C80" s="57"/>
      <c r="D80" s="26"/>
      <c r="E80" s="57">
        <v>4</v>
      </c>
      <c r="F80" s="58">
        <v>23</v>
      </c>
      <c r="G80" s="26"/>
      <c r="H80" s="57">
        <v>67</v>
      </c>
      <c r="I80" s="57">
        <v>2</v>
      </c>
      <c r="J80" s="57"/>
      <c r="K80" s="57"/>
      <c r="L80" s="26"/>
      <c r="M80" s="26"/>
      <c r="N80" s="58">
        <v>417</v>
      </c>
      <c r="O80" s="57"/>
      <c r="P80" s="26"/>
      <c r="Q80" s="26"/>
      <c r="R80" s="26"/>
      <c r="S80" s="26"/>
      <c r="T80" s="26"/>
      <c r="U80" s="57"/>
      <c r="V80" s="26"/>
      <c r="W80" s="57"/>
      <c r="X80" s="26"/>
    </row>
    <row r="81">
      <c r="A81" s="20" t="s">
        <v>159</v>
      </c>
      <c r="B81" s="21" t="s">
        <v>160</v>
      </c>
      <c r="C81" s="57">
        <v>6</v>
      </c>
      <c r="D81" s="26"/>
      <c r="E81" s="57">
        <v>9</v>
      </c>
      <c r="F81" s="65"/>
      <c r="G81" s="26"/>
      <c r="H81" s="57">
        <v>95</v>
      </c>
      <c r="I81" s="57">
        <v>5</v>
      </c>
      <c r="J81" s="57"/>
      <c r="K81" s="57"/>
      <c r="L81" s="26"/>
      <c r="M81" s="26"/>
      <c r="N81" s="65"/>
      <c r="O81" s="57"/>
      <c r="P81" s="26"/>
      <c r="Q81" s="26"/>
      <c r="R81" s="26"/>
      <c r="S81" s="26"/>
      <c r="T81" s="26"/>
      <c r="U81" s="57"/>
      <c r="V81" s="26"/>
      <c r="W81" s="57"/>
      <c r="X81" s="26"/>
    </row>
    <row r="82">
      <c r="A82" s="20" t="s">
        <v>161</v>
      </c>
      <c r="B82" s="21" t="s">
        <v>162</v>
      </c>
      <c r="C82" s="57">
        <v>2</v>
      </c>
      <c r="D82" s="26"/>
      <c r="E82" s="57">
        <v>2</v>
      </c>
      <c r="F82" s="65"/>
      <c r="G82" s="26"/>
      <c r="H82" s="57">
        <v>65</v>
      </c>
      <c r="I82" s="57">
        <v>3</v>
      </c>
      <c r="J82" s="57"/>
      <c r="K82" s="57"/>
      <c r="L82" s="26"/>
      <c r="M82" s="26"/>
      <c r="N82" s="65"/>
      <c r="O82" s="57"/>
      <c r="P82" s="26"/>
      <c r="Q82" s="26"/>
      <c r="R82" s="26"/>
      <c r="S82" s="26"/>
      <c r="T82" s="26"/>
      <c r="U82" s="57"/>
      <c r="V82" s="26"/>
      <c r="W82" s="57"/>
      <c r="X82" s="26"/>
    </row>
    <row r="83">
      <c r="A83" s="20" t="s">
        <v>163</v>
      </c>
      <c r="B83" s="21" t="s">
        <v>164</v>
      </c>
      <c r="C83" s="57">
        <v>15</v>
      </c>
      <c r="D83" s="26"/>
      <c r="E83" s="57">
        <v>3</v>
      </c>
      <c r="F83" s="62"/>
      <c r="G83" s="26"/>
      <c r="H83" s="57">
        <v>173</v>
      </c>
      <c r="I83" s="57">
        <v>5</v>
      </c>
      <c r="J83" s="57"/>
      <c r="K83" s="57"/>
      <c r="L83" s="26"/>
      <c r="M83" s="26"/>
      <c r="N83" s="62"/>
      <c r="O83" s="57"/>
      <c r="P83" s="26"/>
      <c r="Q83" s="26"/>
      <c r="R83" s="26"/>
      <c r="S83" s="26"/>
      <c r="T83" s="26"/>
      <c r="U83" s="57"/>
      <c r="V83" s="26"/>
      <c r="W83" s="57"/>
      <c r="X83" s="26"/>
    </row>
    <row r="84">
      <c r="A84" s="20" t="s">
        <v>165</v>
      </c>
      <c r="B84" s="21" t="s">
        <v>166</v>
      </c>
      <c r="C84" s="57">
        <v>21</v>
      </c>
      <c r="D84" s="26"/>
      <c r="E84" s="57">
        <v>17</v>
      </c>
      <c r="F84" s="57">
        <v>44</v>
      </c>
      <c r="G84" s="26"/>
      <c r="H84" s="57">
        <v>89</v>
      </c>
      <c r="I84" s="57">
        <v>29</v>
      </c>
      <c r="J84" s="57"/>
      <c r="K84" s="57"/>
      <c r="L84" s="26"/>
      <c r="M84" s="26"/>
      <c r="N84" s="57">
        <v>239</v>
      </c>
      <c r="O84" s="57"/>
      <c r="P84" s="26"/>
      <c r="Q84" s="26"/>
      <c r="R84" s="26"/>
      <c r="S84" s="26"/>
      <c r="T84" s="26"/>
      <c r="U84" s="57"/>
      <c r="V84" s="26"/>
      <c r="W84" s="57"/>
      <c r="X84" s="26"/>
    </row>
    <row r="85">
      <c r="A85" s="20" t="s">
        <v>167</v>
      </c>
      <c r="B85" s="21" t="s">
        <v>168</v>
      </c>
      <c r="C85" s="57">
        <v>27</v>
      </c>
      <c r="D85" s="26"/>
      <c r="E85" s="57">
        <v>19</v>
      </c>
      <c r="F85" s="57"/>
      <c r="G85" s="26"/>
      <c r="H85" s="57">
        <v>118</v>
      </c>
      <c r="I85" s="57">
        <v>12</v>
      </c>
      <c r="J85" s="57"/>
      <c r="K85" s="57"/>
      <c r="L85" s="26"/>
      <c r="M85" s="26"/>
      <c r="N85" s="57">
        <v>20</v>
      </c>
      <c r="O85" s="57"/>
      <c r="P85" s="26"/>
      <c r="Q85" s="26"/>
      <c r="R85" s="26"/>
      <c r="S85" s="26"/>
      <c r="T85" s="26"/>
      <c r="U85" s="57"/>
      <c r="V85" s="26"/>
      <c r="W85" s="57"/>
      <c r="X85" s="26"/>
    </row>
    <row r="86">
      <c r="A86" s="20" t="s">
        <v>169</v>
      </c>
      <c r="B86" s="21" t="s">
        <v>170</v>
      </c>
      <c r="C86" s="57">
        <v>14</v>
      </c>
      <c r="D86" s="26"/>
      <c r="E86" s="57">
        <v>17</v>
      </c>
      <c r="F86" s="57"/>
      <c r="G86" s="26"/>
      <c r="H86" s="57">
        <v>99</v>
      </c>
      <c r="I86" s="57">
        <v>33</v>
      </c>
      <c r="J86" s="57"/>
      <c r="K86" s="57"/>
      <c r="L86" s="26"/>
      <c r="M86" s="26"/>
      <c r="N86" s="57">
        <v>115</v>
      </c>
      <c r="O86" s="57"/>
      <c r="P86" s="26"/>
      <c r="Q86" s="26"/>
      <c r="R86" s="26"/>
      <c r="S86" s="26"/>
      <c r="T86" s="26"/>
      <c r="U86" s="57"/>
      <c r="V86" s="26"/>
      <c r="W86" s="57"/>
      <c r="X86" s="26"/>
    </row>
    <row r="87">
      <c r="A87" s="20" t="s">
        <v>171</v>
      </c>
      <c r="B87" s="21" t="s">
        <v>172</v>
      </c>
      <c r="C87" s="57"/>
      <c r="D87" s="26"/>
      <c r="E87" s="57"/>
      <c r="F87" s="57"/>
      <c r="G87" s="26"/>
      <c r="H87" s="57">
        <v>38</v>
      </c>
      <c r="I87" s="57"/>
      <c r="J87" s="57"/>
      <c r="K87" s="57"/>
      <c r="L87" s="26"/>
      <c r="M87" s="26"/>
      <c r="N87" s="57"/>
      <c r="O87" s="57"/>
      <c r="P87" s="26"/>
      <c r="Q87" s="26"/>
      <c r="R87" s="26"/>
      <c r="S87" s="26"/>
      <c r="T87" s="26"/>
      <c r="U87" s="57"/>
      <c r="V87" s="26"/>
      <c r="W87" s="57"/>
      <c r="X87" s="26"/>
    </row>
    <row r="88">
      <c r="A88" s="17">
        <v>10</v>
      </c>
      <c r="B88" s="18" t="s">
        <v>173</v>
      </c>
      <c r="C88" s="56">
        <f>SUM(C89:C104)</f>
        <v>171</v>
      </c>
      <c r="D88" s="56">
        <f>SUM(D89:D104)</f>
        <v>0</v>
      </c>
      <c r="E88" s="56">
        <f>SUM(E89:E104)</f>
        <v>178</v>
      </c>
      <c r="F88" s="56">
        <f>SUM(F89:F104)</f>
        <v>161</v>
      </c>
      <c r="G88" s="56">
        <f>SUM(G89:G104)</f>
        <v>0</v>
      </c>
      <c r="H88" s="56">
        <f>SUM(H89:H104)</f>
        <v>2012</v>
      </c>
      <c r="I88" s="56">
        <f>SUM(I89:I104)</f>
        <v>33</v>
      </c>
      <c r="J88" s="56">
        <f>SUM(J89:J104)</f>
        <v>0</v>
      </c>
      <c r="K88" s="56">
        <f>SUM(K89:K104)</f>
        <v>0</v>
      </c>
      <c r="L88" s="56">
        <f>SUM(L89:L104)</f>
        <v>0</v>
      </c>
      <c r="M88" s="56">
        <f>SUM(M89:M104)</f>
        <v>0</v>
      </c>
      <c r="N88" s="56">
        <f>SUM(N89:N104)</f>
        <v>1439</v>
      </c>
      <c r="O88" s="56">
        <f>SUM(O89:O104)</f>
        <v>0</v>
      </c>
      <c r="P88" s="56">
        <f>SUM(P89:P104)</f>
        <v>0</v>
      </c>
      <c r="Q88" s="56">
        <f>SUM(Q89:Q104)</f>
        <v>0</v>
      </c>
      <c r="R88" s="56">
        <f>SUM(R89:R104)</f>
        <v>0</v>
      </c>
      <c r="S88" s="56">
        <f>SUM(S89:S104)</f>
        <v>0</v>
      </c>
      <c r="T88" s="56">
        <f>SUM(T89:T104)</f>
        <v>0</v>
      </c>
      <c r="U88" s="56">
        <f>SUM(U89:U104)</f>
        <v>0</v>
      </c>
      <c r="V88" s="56">
        <f>SUM(V89:V104)</f>
        <v>0</v>
      </c>
      <c r="W88" s="56">
        <f>SUM(W89:W104)</f>
        <v>1269</v>
      </c>
      <c r="X88" s="56">
        <f>SUM(X89:X104)</f>
        <v>0</v>
      </c>
    </row>
    <row r="89" ht="25.5">
      <c r="A89" s="20" t="s">
        <v>174</v>
      </c>
      <c r="B89" s="21" t="s">
        <v>103</v>
      </c>
      <c r="C89" s="57">
        <v>2</v>
      </c>
      <c r="D89" s="26"/>
      <c r="E89" s="57">
        <v>5</v>
      </c>
      <c r="F89" s="58">
        <v>10</v>
      </c>
      <c r="G89" s="26"/>
      <c r="H89" s="57">
        <v>31</v>
      </c>
      <c r="I89" s="57">
        <v>1</v>
      </c>
      <c r="J89" s="57"/>
      <c r="K89" s="57"/>
      <c r="L89" s="26"/>
      <c r="M89" s="26"/>
      <c r="N89" s="58">
        <v>356</v>
      </c>
      <c r="O89" s="57"/>
      <c r="P89" s="26"/>
      <c r="Q89" s="26"/>
      <c r="R89" s="26"/>
      <c r="S89" s="26"/>
      <c r="T89" s="26"/>
      <c r="U89" s="57"/>
      <c r="V89" s="26"/>
      <c r="W89" s="57">
        <v>20</v>
      </c>
      <c r="X89" s="26"/>
    </row>
    <row r="90" ht="25.5">
      <c r="A90" s="20" t="s">
        <v>175</v>
      </c>
      <c r="B90" s="21" t="s">
        <v>176</v>
      </c>
      <c r="C90" s="57">
        <v>1</v>
      </c>
      <c r="D90" s="26"/>
      <c r="E90" s="57"/>
      <c r="F90" s="65"/>
      <c r="G90" s="26"/>
      <c r="H90" s="57">
        <v>27</v>
      </c>
      <c r="I90" s="57">
        <v>2</v>
      </c>
      <c r="J90" s="57"/>
      <c r="K90" s="57"/>
      <c r="L90" s="26"/>
      <c r="M90" s="26"/>
      <c r="N90" s="65"/>
      <c r="O90" s="57"/>
      <c r="P90" s="26"/>
      <c r="Q90" s="26"/>
      <c r="R90" s="26"/>
      <c r="S90" s="26"/>
      <c r="T90" s="26"/>
      <c r="U90" s="57"/>
      <c r="V90" s="26"/>
      <c r="W90" s="57">
        <v>25</v>
      </c>
      <c r="X90" s="26"/>
    </row>
    <row r="91" ht="25.5">
      <c r="A91" s="20" t="s">
        <v>177</v>
      </c>
      <c r="B91" s="21" t="s">
        <v>178</v>
      </c>
      <c r="C91" s="57">
        <v>9</v>
      </c>
      <c r="D91" s="26"/>
      <c r="E91" s="57">
        <v>15</v>
      </c>
      <c r="F91" s="65"/>
      <c r="G91" s="26"/>
      <c r="H91" s="57">
        <v>215</v>
      </c>
      <c r="I91" s="57"/>
      <c r="J91" s="57"/>
      <c r="K91" s="57"/>
      <c r="L91" s="26"/>
      <c r="M91" s="26"/>
      <c r="N91" s="65"/>
      <c r="O91" s="57"/>
      <c r="P91" s="26"/>
      <c r="Q91" s="26"/>
      <c r="R91" s="26"/>
      <c r="S91" s="26"/>
      <c r="T91" s="26"/>
      <c r="U91" s="57"/>
      <c r="V91" s="26"/>
      <c r="W91" s="57">
        <v>105</v>
      </c>
      <c r="X91" s="26"/>
    </row>
    <row r="92" ht="25.5">
      <c r="A92" s="20" t="s">
        <v>179</v>
      </c>
      <c r="B92" s="21" t="s">
        <v>47</v>
      </c>
      <c r="C92" s="57"/>
      <c r="D92" s="26"/>
      <c r="E92" s="57">
        <v>21</v>
      </c>
      <c r="F92" s="65"/>
      <c r="G92" s="26"/>
      <c r="H92" s="57">
        <v>169</v>
      </c>
      <c r="I92" s="57">
        <v>23</v>
      </c>
      <c r="J92" s="57"/>
      <c r="K92" s="57"/>
      <c r="L92" s="26"/>
      <c r="M92" s="26"/>
      <c r="N92" s="65"/>
      <c r="O92" s="57"/>
      <c r="P92" s="26"/>
      <c r="Q92" s="26"/>
      <c r="R92" s="26"/>
      <c r="S92" s="26"/>
      <c r="T92" s="26"/>
      <c r="U92" s="57"/>
      <c r="V92" s="26"/>
      <c r="W92" s="57">
        <v>139</v>
      </c>
      <c r="X92" s="26"/>
    </row>
    <row r="93" ht="25.5">
      <c r="A93" s="20" t="s">
        <v>180</v>
      </c>
      <c r="B93" s="21" t="s">
        <v>181</v>
      </c>
      <c r="C93" s="57">
        <v>4</v>
      </c>
      <c r="D93" s="26"/>
      <c r="E93" s="57">
        <v>4</v>
      </c>
      <c r="F93" s="62"/>
      <c r="G93" s="26"/>
      <c r="H93" s="57">
        <v>25</v>
      </c>
      <c r="I93" s="57">
        <v>3</v>
      </c>
      <c r="J93" s="57"/>
      <c r="K93" s="57"/>
      <c r="L93" s="26"/>
      <c r="M93" s="26"/>
      <c r="N93" s="62"/>
      <c r="O93" s="57"/>
      <c r="P93" s="26"/>
      <c r="Q93" s="26"/>
      <c r="R93" s="26"/>
      <c r="S93" s="26"/>
      <c r="T93" s="26"/>
      <c r="U93" s="57"/>
      <c r="V93" s="26"/>
      <c r="W93" s="57"/>
      <c r="X93" s="26"/>
    </row>
    <row r="94">
      <c r="A94" s="20" t="s">
        <v>182</v>
      </c>
      <c r="B94" s="21" t="s">
        <v>183</v>
      </c>
      <c r="C94" s="57">
        <v>82</v>
      </c>
      <c r="D94" s="26"/>
      <c r="E94" s="57">
        <v>54</v>
      </c>
      <c r="F94" s="57"/>
      <c r="G94" s="26"/>
      <c r="H94" s="57">
        <v>62</v>
      </c>
      <c r="I94" s="57"/>
      <c r="J94" s="57"/>
      <c r="K94" s="57"/>
      <c r="L94" s="26"/>
      <c r="M94" s="26"/>
      <c r="N94" s="57">
        <v>104</v>
      </c>
      <c r="O94" s="57"/>
      <c r="P94" s="26"/>
      <c r="Q94" s="26"/>
      <c r="R94" s="26"/>
      <c r="S94" s="26"/>
      <c r="T94" s="26"/>
      <c r="U94" s="57"/>
      <c r="V94" s="26"/>
      <c r="W94" s="57">
        <v>356</v>
      </c>
      <c r="X94" s="26"/>
    </row>
    <row r="95">
      <c r="A95" s="20" t="s">
        <v>184</v>
      </c>
      <c r="B95" s="21" t="s">
        <v>185</v>
      </c>
      <c r="C95" s="57"/>
      <c r="D95" s="26"/>
      <c r="E95" s="57"/>
      <c r="F95" s="57">
        <v>42</v>
      </c>
      <c r="G95" s="26"/>
      <c r="H95" s="57">
        <v>18</v>
      </c>
      <c r="I95" s="57"/>
      <c r="J95" s="57"/>
      <c r="K95" s="57"/>
      <c r="L95" s="26"/>
      <c r="M95" s="26"/>
      <c r="N95" s="57">
        <v>20</v>
      </c>
      <c r="O95" s="57"/>
      <c r="P95" s="26"/>
      <c r="Q95" s="26"/>
      <c r="R95" s="26"/>
      <c r="S95" s="26"/>
      <c r="T95" s="26"/>
      <c r="U95" s="57"/>
      <c r="V95" s="26"/>
      <c r="W95" s="57"/>
      <c r="X95" s="26"/>
    </row>
    <row r="96">
      <c r="A96" s="20" t="s">
        <v>186</v>
      </c>
      <c r="B96" s="21" t="s">
        <v>187</v>
      </c>
      <c r="C96" s="57">
        <v>5</v>
      </c>
      <c r="D96" s="26"/>
      <c r="E96" s="57">
        <v>5</v>
      </c>
      <c r="F96" s="57"/>
      <c r="G96" s="26"/>
      <c r="H96" s="57">
        <v>61</v>
      </c>
      <c r="I96" s="57">
        <v>2</v>
      </c>
      <c r="J96" s="57"/>
      <c r="K96" s="57"/>
      <c r="L96" s="26"/>
      <c r="M96" s="26"/>
      <c r="N96" s="57">
        <v>301</v>
      </c>
      <c r="O96" s="57"/>
      <c r="P96" s="26"/>
      <c r="Q96" s="26"/>
      <c r="R96" s="26"/>
      <c r="S96" s="26"/>
      <c r="T96" s="26"/>
      <c r="U96" s="57"/>
      <c r="V96" s="26"/>
      <c r="W96" s="57">
        <v>32</v>
      </c>
      <c r="X96" s="26"/>
    </row>
    <row r="97" ht="25.5">
      <c r="A97" s="20" t="s">
        <v>188</v>
      </c>
      <c r="B97" s="21" t="s">
        <v>189</v>
      </c>
      <c r="C97" s="57">
        <v>3</v>
      </c>
      <c r="D97" s="26"/>
      <c r="E97" s="57"/>
      <c r="F97" s="57">
        <v>26</v>
      </c>
      <c r="G97" s="26"/>
      <c r="H97" s="57">
        <v>21</v>
      </c>
      <c r="I97" s="57"/>
      <c r="J97" s="57"/>
      <c r="K97" s="57"/>
      <c r="L97" s="26"/>
      <c r="M97" s="26"/>
      <c r="N97" s="57">
        <v>52</v>
      </c>
      <c r="O97" s="57"/>
      <c r="P97" s="26"/>
      <c r="Q97" s="26"/>
      <c r="R97" s="26"/>
      <c r="S97" s="26"/>
      <c r="T97" s="26"/>
      <c r="U97" s="57"/>
      <c r="V97" s="26"/>
      <c r="W97" s="57">
        <v>76</v>
      </c>
      <c r="X97" s="26"/>
    </row>
    <row r="98">
      <c r="A98" s="20" t="s">
        <v>190</v>
      </c>
      <c r="B98" s="21" t="s">
        <v>191</v>
      </c>
      <c r="C98" s="57">
        <v>7</v>
      </c>
      <c r="D98" s="26"/>
      <c r="E98" s="57"/>
      <c r="F98" s="57"/>
      <c r="G98" s="26"/>
      <c r="H98" s="57">
        <v>227</v>
      </c>
      <c r="I98" s="57"/>
      <c r="J98" s="57"/>
      <c r="K98" s="57"/>
      <c r="L98" s="26"/>
      <c r="M98" s="26"/>
      <c r="N98" s="58">
        <v>230</v>
      </c>
      <c r="O98" s="57"/>
      <c r="P98" s="26"/>
      <c r="Q98" s="26"/>
      <c r="R98" s="26"/>
      <c r="S98" s="26"/>
      <c r="T98" s="26"/>
      <c r="U98" s="57"/>
      <c r="V98" s="26"/>
      <c r="W98" s="57">
        <v>72</v>
      </c>
      <c r="X98" s="26"/>
    </row>
    <row r="99" ht="25.5">
      <c r="A99" s="20" t="s">
        <v>192</v>
      </c>
      <c r="B99" s="21" t="s">
        <v>193</v>
      </c>
      <c r="C99" s="57"/>
      <c r="D99" s="26"/>
      <c r="E99" s="57">
        <v>20</v>
      </c>
      <c r="F99" s="57"/>
      <c r="G99" s="26"/>
      <c r="H99" s="57">
        <v>705</v>
      </c>
      <c r="I99" s="57"/>
      <c r="J99" s="57"/>
      <c r="K99" s="57"/>
      <c r="L99" s="26"/>
      <c r="M99" s="26"/>
      <c r="N99" s="62"/>
      <c r="O99" s="57"/>
      <c r="P99" s="26"/>
      <c r="Q99" s="26"/>
      <c r="R99" s="26"/>
      <c r="S99" s="26"/>
      <c r="T99" s="26"/>
      <c r="U99" s="57"/>
      <c r="V99" s="26"/>
      <c r="W99" s="57"/>
      <c r="X99" s="26"/>
    </row>
    <row r="100" ht="25.5">
      <c r="A100" s="20" t="s">
        <v>194</v>
      </c>
      <c r="B100" s="21" t="s">
        <v>195</v>
      </c>
      <c r="C100" s="57">
        <v>13</v>
      </c>
      <c r="D100" s="26"/>
      <c r="E100" s="57"/>
      <c r="F100" s="57">
        <v>32</v>
      </c>
      <c r="G100" s="26"/>
      <c r="H100" s="57">
        <v>22</v>
      </c>
      <c r="I100" s="57"/>
      <c r="J100" s="57"/>
      <c r="K100" s="57"/>
      <c r="L100" s="26"/>
      <c r="M100" s="26"/>
      <c r="N100" s="57">
        <v>37</v>
      </c>
      <c r="O100" s="57"/>
      <c r="P100" s="26"/>
      <c r="Q100" s="26"/>
      <c r="R100" s="26"/>
      <c r="S100" s="26"/>
      <c r="T100" s="26"/>
      <c r="U100" s="57"/>
      <c r="V100" s="26"/>
      <c r="W100" s="57">
        <v>96</v>
      </c>
      <c r="X100" s="26"/>
    </row>
    <row r="101" ht="25.5">
      <c r="A101" s="20" t="s">
        <v>196</v>
      </c>
      <c r="B101" s="21" t="s">
        <v>197</v>
      </c>
      <c r="C101" s="57">
        <v>5</v>
      </c>
      <c r="D101" s="26"/>
      <c r="E101" s="57"/>
      <c r="F101" s="57">
        <v>22</v>
      </c>
      <c r="G101" s="26"/>
      <c r="H101" s="57">
        <v>23</v>
      </c>
      <c r="I101" s="57"/>
      <c r="J101" s="57"/>
      <c r="K101" s="57"/>
      <c r="L101" s="26"/>
      <c r="M101" s="26"/>
      <c r="N101" s="57">
        <v>37</v>
      </c>
      <c r="O101" s="57"/>
      <c r="P101" s="26"/>
      <c r="Q101" s="26"/>
      <c r="R101" s="26"/>
      <c r="S101" s="26"/>
      <c r="T101" s="26"/>
      <c r="U101" s="57"/>
      <c r="V101" s="26"/>
      <c r="W101" s="57">
        <v>72</v>
      </c>
      <c r="X101" s="26"/>
    </row>
    <row r="102">
      <c r="A102" s="20" t="s">
        <v>198</v>
      </c>
      <c r="B102" s="21" t="s">
        <v>199</v>
      </c>
      <c r="C102" s="57">
        <v>3</v>
      </c>
      <c r="D102" s="26"/>
      <c r="E102" s="57">
        <v>16</v>
      </c>
      <c r="F102" s="57"/>
      <c r="G102" s="26"/>
      <c r="H102" s="57">
        <v>146</v>
      </c>
      <c r="I102" s="57">
        <v>2</v>
      </c>
      <c r="J102" s="57"/>
      <c r="K102" s="57"/>
      <c r="L102" s="26"/>
      <c r="M102" s="26"/>
      <c r="N102" s="57">
        <v>64</v>
      </c>
      <c r="O102" s="57"/>
      <c r="P102" s="26"/>
      <c r="Q102" s="26"/>
      <c r="R102" s="26"/>
      <c r="S102" s="26"/>
      <c r="T102" s="26"/>
      <c r="U102" s="57"/>
      <c r="V102" s="26"/>
      <c r="W102" s="57">
        <v>99</v>
      </c>
      <c r="X102" s="26"/>
    </row>
    <row r="103">
      <c r="A103" s="20" t="s">
        <v>200</v>
      </c>
      <c r="B103" s="21" t="s">
        <v>201</v>
      </c>
      <c r="C103" s="57">
        <v>3</v>
      </c>
      <c r="D103" s="26"/>
      <c r="E103" s="57"/>
      <c r="F103" s="57">
        <v>10</v>
      </c>
      <c r="G103" s="26"/>
      <c r="H103" s="57">
        <v>53</v>
      </c>
      <c r="I103" s="57"/>
      <c r="J103" s="57"/>
      <c r="K103" s="57"/>
      <c r="L103" s="26"/>
      <c r="M103" s="26"/>
      <c r="N103" s="57">
        <v>146</v>
      </c>
      <c r="O103" s="57"/>
      <c r="P103" s="26"/>
      <c r="Q103" s="26"/>
      <c r="R103" s="26"/>
      <c r="S103" s="26"/>
      <c r="T103" s="26"/>
      <c r="U103" s="57"/>
      <c r="V103" s="26"/>
      <c r="W103" s="57">
        <v>80</v>
      </c>
      <c r="X103" s="26"/>
    </row>
    <row r="104">
      <c r="A104" s="20" t="s">
        <v>202</v>
      </c>
      <c r="B104" s="21" t="s">
        <v>203</v>
      </c>
      <c r="C104" s="57">
        <v>34</v>
      </c>
      <c r="D104" s="26"/>
      <c r="E104" s="57">
        <v>38</v>
      </c>
      <c r="F104" s="57">
        <v>19</v>
      </c>
      <c r="G104" s="26"/>
      <c r="H104" s="57">
        <v>207</v>
      </c>
      <c r="I104" s="57"/>
      <c r="J104" s="57"/>
      <c r="K104" s="57"/>
      <c r="L104" s="26"/>
      <c r="M104" s="26"/>
      <c r="N104" s="57">
        <v>92</v>
      </c>
      <c r="O104" s="57"/>
      <c r="P104" s="26"/>
      <c r="Q104" s="26"/>
      <c r="R104" s="26"/>
      <c r="S104" s="26"/>
      <c r="T104" s="26"/>
      <c r="U104" s="57"/>
      <c r="V104" s="26"/>
      <c r="W104" s="57">
        <v>97</v>
      </c>
      <c r="X104" s="26"/>
    </row>
    <row r="105">
      <c r="A105" s="17">
        <v>11</v>
      </c>
      <c r="B105" s="18" t="s">
        <v>204</v>
      </c>
      <c r="C105" s="56">
        <f>SUM(C106:C113)</f>
        <v>120</v>
      </c>
      <c r="D105" s="56">
        <f>SUM(D106:D113)</f>
        <v>0</v>
      </c>
      <c r="E105" s="56">
        <f>SUM(E106:E113)</f>
        <v>10</v>
      </c>
      <c r="F105" s="56">
        <f>SUM(F106:F113)</f>
        <v>67</v>
      </c>
      <c r="G105" s="56">
        <f>SUM(G106:G113)</f>
        <v>0</v>
      </c>
      <c r="H105" s="56">
        <f>SUM(H106:H113)</f>
        <v>1089</v>
      </c>
      <c r="I105" s="56">
        <f>SUM(I106:I113)</f>
        <v>0</v>
      </c>
      <c r="J105" s="56">
        <f>SUM(J106:J113)</f>
        <v>0</v>
      </c>
      <c r="K105" s="56">
        <f>SUM(K106:K113)</f>
        <v>0</v>
      </c>
      <c r="L105" s="56">
        <f>SUM(L106:L113)</f>
        <v>0</v>
      </c>
      <c r="M105" s="56">
        <f>SUM(M106:M113)</f>
        <v>0</v>
      </c>
      <c r="N105" s="56">
        <f>SUM(N106:N113)</f>
        <v>376</v>
      </c>
      <c r="O105" s="56">
        <f>SUM(O106:O113)</f>
        <v>0</v>
      </c>
      <c r="P105" s="56">
        <f>SUM(P106:P113)</f>
        <v>0</v>
      </c>
      <c r="Q105" s="56">
        <f>SUM(Q106:Q113)</f>
        <v>0</v>
      </c>
      <c r="R105" s="56">
        <f>SUM(R106:R113)</f>
        <v>0</v>
      </c>
      <c r="S105" s="56">
        <f>SUM(S106:S113)</f>
        <v>0</v>
      </c>
      <c r="T105" s="56">
        <f>SUM(T106:T113)</f>
        <v>0</v>
      </c>
      <c r="U105" s="56">
        <f>SUM(U106:U113)</f>
        <v>0</v>
      </c>
      <c r="V105" s="56">
        <f>SUM(V106:V113)</f>
        <v>0</v>
      </c>
      <c r="W105" s="56">
        <v>0</v>
      </c>
      <c r="X105" s="56">
        <f>SUM(X106:X113)</f>
        <v>0</v>
      </c>
    </row>
    <row r="106">
      <c r="A106" s="20" t="s">
        <v>205</v>
      </c>
      <c r="B106" s="21" t="s">
        <v>40</v>
      </c>
      <c r="C106" s="57">
        <v>30</v>
      </c>
      <c r="D106" s="26"/>
      <c r="E106" s="57">
        <v>10</v>
      </c>
      <c r="F106" s="57">
        <v>9</v>
      </c>
      <c r="G106" s="26"/>
      <c r="H106" s="57">
        <v>149</v>
      </c>
      <c r="I106" s="57"/>
      <c r="J106" s="57"/>
      <c r="K106" s="57"/>
      <c r="L106" s="26"/>
      <c r="M106" s="26"/>
      <c r="N106" s="57">
        <v>20</v>
      </c>
      <c r="O106" s="57"/>
      <c r="P106" s="26"/>
      <c r="Q106" s="26"/>
      <c r="R106" s="26"/>
      <c r="S106" s="26"/>
      <c r="T106" s="26"/>
      <c r="U106" s="57"/>
      <c r="V106" s="26"/>
      <c r="W106" s="57"/>
      <c r="X106" s="26"/>
    </row>
    <row r="107">
      <c r="A107" s="20" t="s">
        <v>206</v>
      </c>
      <c r="B107" s="21" t="s">
        <v>207</v>
      </c>
      <c r="C107" s="57">
        <v>62</v>
      </c>
      <c r="D107" s="26"/>
      <c r="E107" s="57"/>
      <c r="F107" s="58">
        <v>58</v>
      </c>
      <c r="G107" s="26"/>
      <c r="H107" s="57">
        <v>329</v>
      </c>
      <c r="I107" s="57"/>
      <c r="J107" s="57"/>
      <c r="K107" s="57"/>
      <c r="L107" s="26"/>
      <c r="M107" s="26"/>
      <c r="N107" s="58">
        <v>68</v>
      </c>
      <c r="O107" s="57"/>
      <c r="P107" s="26"/>
      <c r="Q107" s="26"/>
      <c r="R107" s="26"/>
      <c r="S107" s="26"/>
      <c r="T107" s="26"/>
      <c r="U107" s="57"/>
      <c r="V107" s="26"/>
      <c r="W107" s="57"/>
      <c r="X107" s="26"/>
    </row>
    <row r="108">
      <c r="A108" s="20" t="s">
        <v>208</v>
      </c>
      <c r="B108" s="21" t="s">
        <v>209</v>
      </c>
      <c r="C108" s="57">
        <v>3</v>
      </c>
      <c r="D108" s="26"/>
      <c r="E108" s="57"/>
      <c r="F108" s="62"/>
      <c r="G108" s="26"/>
      <c r="H108" s="57">
        <v>100</v>
      </c>
      <c r="I108" s="57"/>
      <c r="J108" s="57"/>
      <c r="K108" s="57"/>
      <c r="L108" s="26"/>
      <c r="M108" s="26"/>
      <c r="N108" s="62"/>
      <c r="O108" s="57"/>
      <c r="P108" s="26"/>
      <c r="Q108" s="26"/>
      <c r="R108" s="26"/>
      <c r="S108" s="26"/>
      <c r="T108" s="26"/>
      <c r="U108" s="57"/>
      <c r="V108" s="26"/>
      <c r="W108" s="57"/>
      <c r="X108" s="26"/>
    </row>
    <row r="109">
      <c r="A109" s="20" t="s">
        <v>210</v>
      </c>
      <c r="B109" s="21" t="s">
        <v>211</v>
      </c>
      <c r="C109" s="57">
        <v>1</v>
      </c>
      <c r="D109" s="26"/>
      <c r="E109" s="57"/>
      <c r="F109" s="57"/>
      <c r="G109" s="26"/>
      <c r="H109" s="57">
        <v>22</v>
      </c>
      <c r="I109" s="57"/>
      <c r="J109" s="57"/>
      <c r="K109" s="57"/>
      <c r="L109" s="26"/>
      <c r="M109" s="26"/>
      <c r="N109" s="57">
        <v>176</v>
      </c>
      <c r="O109" s="57"/>
      <c r="P109" s="26"/>
      <c r="Q109" s="26"/>
      <c r="R109" s="26"/>
      <c r="S109" s="26"/>
      <c r="T109" s="26"/>
      <c r="U109" s="57"/>
      <c r="V109" s="26"/>
      <c r="W109" s="57"/>
      <c r="X109" s="26"/>
    </row>
    <row r="110">
      <c r="A110" s="20" t="s">
        <v>212</v>
      </c>
      <c r="B110" s="21" t="s">
        <v>213</v>
      </c>
      <c r="C110" s="57">
        <v>24</v>
      </c>
      <c r="D110" s="26"/>
      <c r="E110" s="57"/>
      <c r="F110" s="57"/>
      <c r="G110" s="26"/>
      <c r="H110" s="57">
        <v>183</v>
      </c>
      <c r="I110" s="57"/>
      <c r="J110" s="57"/>
      <c r="K110" s="57"/>
      <c r="L110" s="26"/>
      <c r="M110" s="26"/>
      <c r="N110" s="57">
        <v>96</v>
      </c>
      <c r="O110" s="57"/>
      <c r="P110" s="26"/>
      <c r="Q110" s="26"/>
      <c r="R110" s="26"/>
      <c r="S110" s="26"/>
      <c r="T110" s="26"/>
      <c r="U110" s="57"/>
      <c r="V110" s="26"/>
      <c r="W110" s="57"/>
      <c r="X110" s="26"/>
    </row>
    <row r="111">
      <c r="A111" s="20" t="s">
        <v>214</v>
      </c>
      <c r="B111" s="21" t="s">
        <v>215</v>
      </c>
      <c r="C111" s="57"/>
      <c r="D111" s="26"/>
      <c r="E111" s="57"/>
      <c r="F111" s="57"/>
      <c r="G111" s="26"/>
      <c r="H111" s="57">
        <v>91</v>
      </c>
      <c r="I111" s="57"/>
      <c r="J111" s="57"/>
      <c r="K111" s="57"/>
      <c r="L111" s="26"/>
      <c r="M111" s="26"/>
      <c r="N111" s="57">
        <v>16</v>
      </c>
      <c r="O111" s="57"/>
      <c r="P111" s="26"/>
      <c r="Q111" s="26"/>
      <c r="R111" s="26"/>
      <c r="S111" s="26"/>
      <c r="T111" s="26"/>
      <c r="U111" s="57"/>
      <c r="V111" s="26"/>
      <c r="W111" s="57"/>
      <c r="X111" s="26"/>
    </row>
    <row r="112">
      <c r="A112" s="20" t="s">
        <v>216</v>
      </c>
      <c r="B112" s="21" t="s">
        <v>217</v>
      </c>
      <c r="C112" s="57"/>
      <c r="D112" s="26"/>
      <c r="E112" s="57"/>
      <c r="F112" s="57"/>
      <c r="G112" s="26"/>
      <c r="H112" s="57">
        <v>215</v>
      </c>
      <c r="I112" s="57"/>
      <c r="J112" s="57"/>
      <c r="K112" s="57"/>
      <c r="L112" s="26"/>
      <c r="M112" s="26"/>
      <c r="N112" s="57"/>
      <c r="O112" s="57"/>
      <c r="P112" s="26"/>
      <c r="Q112" s="26"/>
      <c r="R112" s="26"/>
      <c r="S112" s="26"/>
      <c r="T112" s="26"/>
      <c r="U112" s="57"/>
      <c r="V112" s="26"/>
      <c r="W112" s="57"/>
      <c r="X112" s="26"/>
    </row>
    <row r="113">
      <c r="A113" s="20" t="s">
        <v>218</v>
      </c>
      <c r="B113" s="21" t="s">
        <v>201</v>
      </c>
      <c r="C113" s="57"/>
      <c r="D113" s="26"/>
      <c r="E113" s="57"/>
      <c r="F113" s="57"/>
      <c r="G113" s="26"/>
      <c r="H113" s="57"/>
      <c r="I113" s="57"/>
      <c r="J113" s="57"/>
      <c r="K113" s="57"/>
      <c r="L113" s="26"/>
      <c r="M113" s="26"/>
      <c r="N113" s="57"/>
      <c r="O113" s="57"/>
      <c r="P113" s="26"/>
      <c r="Q113" s="26"/>
      <c r="R113" s="26"/>
      <c r="S113" s="26"/>
      <c r="T113" s="26"/>
      <c r="U113" s="57"/>
      <c r="V113" s="26"/>
      <c r="W113" s="57"/>
      <c r="X113" s="26"/>
    </row>
    <row r="114">
      <c r="A114" s="17">
        <v>12</v>
      </c>
      <c r="B114" s="18" t="s">
        <v>219</v>
      </c>
      <c r="C114" s="56">
        <f>SUM(C115:C120)</f>
        <v>101</v>
      </c>
      <c r="D114" s="56">
        <f>SUM(D115:D120)</f>
        <v>0</v>
      </c>
      <c r="E114" s="56">
        <f>SUM(E115:E120)</f>
        <v>57</v>
      </c>
      <c r="F114" s="56">
        <f>SUM(F115:F120)</f>
        <v>19</v>
      </c>
      <c r="G114" s="56">
        <f>SUM(G115:G120)</f>
        <v>0</v>
      </c>
      <c r="H114" s="56">
        <f>SUM(H115:H120)</f>
        <v>601</v>
      </c>
      <c r="I114" s="56">
        <f>SUM(I115:I120)</f>
        <v>249</v>
      </c>
      <c r="J114" s="56">
        <f>SUM(J115:J120)</f>
        <v>0</v>
      </c>
      <c r="K114" s="56">
        <f>SUM(K115:K120)</f>
        <v>0</v>
      </c>
      <c r="L114" s="56">
        <f>SUM(L115:L120)</f>
        <v>0</v>
      </c>
      <c r="M114" s="56">
        <f>SUM(M115:M120)</f>
        <v>0</v>
      </c>
      <c r="N114" s="56">
        <f>SUM(N115:N120)</f>
        <v>171</v>
      </c>
      <c r="O114" s="56">
        <f>SUM(O115:O120)</f>
        <v>0</v>
      </c>
      <c r="P114" s="56">
        <f>SUM(P115:P120)</f>
        <v>0</v>
      </c>
      <c r="Q114" s="56">
        <f>SUM(Q115:Q120)</f>
        <v>0</v>
      </c>
      <c r="R114" s="56">
        <f>SUM(R115:R120)</f>
        <v>0</v>
      </c>
      <c r="S114" s="56">
        <f>SUM(S115:S120)</f>
        <v>0</v>
      </c>
      <c r="T114" s="56">
        <f>SUM(T115:T120)</f>
        <v>0</v>
      </c>
      <c r="U114" s="56">
        <f>SUM(U115:U120)</f>
        <v>0</v>
      </c>
      <c r="V114" s="56">
        <f>SUM(V115:V120)</f>
        <v>0</v>
      </c>
      <c r="W114" s="56">
        <f>SUM(W115:W120)</f>
        <v>0</v>
      </c>
      <c r="X114" s="56">
        <f>SUM(X115:X120)</f>
        <v>0</v>
      </c>
    </row>
    <row r="115" ht="25.5">
      <c r="A115" s="20" t="s">
        <v>220</v>
      </c>
      <c r="B115" s="21" t="s">
        <v>221</v>
      </c>
      <c r="C115" s="57">
        <v>2</v>
      </c>
      <c r="D115" s="26"/>
      <c r="E115" s="57">
        <v>1</v>
      </c>
      <c r="F115" s="58">
        <v>10</v>
      </c>
      <c r="G115" s="26"/>
      <c r="H115" s="57">
        <v>17</v>
      </c>
      <c r="I115" s="57">
        <v>6</v>
      </c>
      <c r="J115" s="57"/>
      <c r="K115" s="57"/>
      <c r="L115" s="26"/>
      <c r="M115" s="26"/>
      <c r="N115" s="58">
        <v>155</v>
      </c>
      <c r="O115" s="57"/>
      <c r="P115" s="26"/>
      <c r="Q115" s="26"/>
      <c r="R115" s="26"/>
      <c r="S115" s="26"/>
      <c r="T115" s="26"/>
      <c r="U115" s="57"/>
      <c r="V115" s="26"/>
      <c r="W115" s="57"/>
      <c r="X115" s="26"/>
    </row>
    <row r="116" ht="25.5">
      <c r="A116" s="20" t="s">
        <v>222</v>
      </c>
      <c r="B116" s="21" t="s">
        <v>181</v>
      </c>
      <c r="C116" s="57">
        <v>18</v>
      </c>
      <c r="D116" s="26"/>
      <c r="E116" s="57">
        <v>27</v>
      </c>
      <c r="F116" s="62"/>
      <c r="G116" s="26"/>
      <c r="H116" s="57">
        <v>137</v>
      </c>
      <c r="I116" s="57">
        <v>71</v>
      </c>
      <c r="J116" s="57"/>
      <c r="K116" s="57"/>
      <c r="L116" s="26"/>
      <c r="M116" s="26"/>
      <c r="N116" s="62"/>
      <c r="O116" s="57"/>
      <c r="P116" s="26"/>
      <c r="Q116" s="26"/>
      <c r="R116" s="26"/>
      <c r="S116" s="26"/>
      <c r="T116" s="26"/>
      <c r="U116" s="57"/>
      <c r="V116" s="26"/>
      <c r="W116" s="57"/>
      <c r="X116" s="26"/>
    </row>
    <row r="117">
      <c r="A117" s="20" t="s">
        <v>223</v>
      </c>
      <c r="B117" s="21" t="s">
        <v>224</v>
      </c>
      <c r="C117" s="57">
        <v>5</v>
      </c>
      <c r="D117" s="26"/>
      <c r="E117" s="57">
        <v>7</v>
      </c>
      <c r="F117" s="57"/>
      <c r="G117" s="26"/>
      <c r="H117" s="57">
        <v>89</v>
      </c>
      <c r="I117" s="57">
        <v>20</v>
      </c>
      <c r="J117" s="57"/>
      <c r="K117" s="57"/>
      <c r="L117" s="26"/>
      <c r="M117" s="26"/>
      <c r="N117" s="58">
        <v>16</v>
      </c>
      <c r="O117" s="57"/>
      <c r="P117" s="26"/>
      <c r="Q117" s="26"/>
      <c r="R117" s="26"/>
      <c r="S117" s="26"/>
      <c r="T117" s="26"/>
      <c r="U117" s="57"/>
      <c r="V117" s="26"/>
      <c r="W117" s="57"/>
      <c r="X117" s="26"/>
    </row>
    <row r="118">
      <c r="A118" s="20" t="s">
        <v>225</v>
      </c>
      <c r="B118" s="21" t="s">
        <v>226</v>
      </c>
      <c r="C118" s="57">
        <v>11</v>
      </c>
      <c r="D118" s="26"/>
      <c r="E118" s="57">
        <v>6</v>
      </c>
      <c r="F118" s="57"/>
      <c r="G118" s="26"/>
      <c r="H118" s="57">
        <v>132</v>
      </c>
      <c r="I118" s="57">
        <v>40</v>
      </c>
      <c r="J118" s="57"/>
      <c r="K118" s="57"/>
      <c r="L118" s="26"/>
      <c r="M118" s="26"/>
      <c r="N118" s="62"/>
      <c r="O118" s="57"/>
      <c r="P118" s="26"/>
      <c r="Q118" s="26"/>
      <c r="R118" s="26"/>
      <c r="S118" s="26"/>
      <c r="T118" s="26"/>
      <c r="U118" s="57"/>
      <c r="V118" s="26"/>
      <c r="W118" s="57"/>
      <c r="X118" s="26"/>
    </row>
    <row r="119">
      <c r="A119" s="20" t="s">
        <v>227</v>
      </c>
      <c r="B119" s="21" t="s">
        <v>228</v>
      </c>
      <c r="C119" s="57">
        <v>60</v>
      </c>
      <c r="D119" s="26"/>
      <c r="E119" s="57">
        <v>11</v>
      </c>
      <c r="F119" s="57"/>
      <c r="G119" s="26"/>
      <c r="H119" s="57">
        <v>167</v>
      </c>
      <c r="I119" s="57">
        <v>94</v>
      </c>
      <c r="J119" s="57"/>
      <c r="K119" s="57"/>
      <c r="L119" s="26"/>
      <c r="M119" s="26"/>
      <c r="N119" s="57"/>
      <c r="O119" s="57"/>
      <c r="P119" s="26"/>
      <c r="Q119" s="26"/>
      <c r="R119" s="26"/>
      <c r="S119" s="26"/>
      <c r="T119" s="26"/>
      <c r="U119" s="57"/>
      <c r="V119" s="26"/>
      <c r="W119" s="57"/>
      <c r="X119" s="26"/>
    </row>
    <row r="120">
      <c r="A120" s="20" t="s">
        <v>229</v>
      </c>
      <c r="B120" s="21" t="s">
        <v>230</v>
      </c>
      <c r="C120" s="57">
        <v>5</v>
      </c>
      <c r="D120" s="26"/>
      <c r="E120" s="57">
        <v>5</v>
      </c>
      <c r="F120" s="57">
        <v>9</v>
      </c>
      <c r="G120" s="26"/>
      <c r="H120" s="57">
        <v>59</v>
      </c>
      <c r="I120" s="57">
        <v>18</v>
      </c>
      <c r="J120" s="57"/>
      <c r="K120" s="57"/>
      <c r="L120" s="26"/>
      <c r="M120" s="26"/>
      <c r="N120" s="57"/>
      <c r="O120" s="57"/>
      <c r="P120" s="26"/>
      <c r="Q120" s="26"/>
      <c r="R120" s="26"/>
      <c r="S120" s="26"/>
      <c r="T120" s="26"/>
      <c r="U120" s="57"/>
      <c r="V120" s="26"/>
      <c r="W120" s="57"/>
      <c r="X120" s="26"/>
    </row>
    <row r="121">
      <c r="A121" s="17">
        <v>13</v>
      </c>
      <c r="B121" s="18" t="s">
        <v>231</v>
      </c>
      <c r="C121" s="56">
        <f>SUM(C122:C125)</f>
        <v>84</v>
      </c>
      <c r="D121" s="56">
        <f>SUM(D122:D125)</f>
        <v>0</v>
      </c>
      <c r="E121" s="56">
        <f>SUM(E122:E125)</f>
        <v>98</v>
      </c>
      <c r="F121" s="56">
        <f>SUM(F122:F125)</f>
        <v>40</v>
      </c>
      <c r="G121" s="56">
        <f>SUM(G122:G125)</f>
        <v>0</v>
      </c>
      <c r="H121" s="56">
        <f>SUM(H122:H125)</f>
        <v>1571</v>
      </c>
      <c r="I121" s="56">
        <f>SUM(I122:I125)</f>
        <v>230</v>
      </c>
      <c r="J121" s="56">
        <f>SUM(J122:J125)</f>
        <v>0</v>
      </c>
      <c r="K121" s="56">
        <f>SUM(K122:K125)</f>
        <v>0</v>
      </c>
      <c r="L121" s="56">
        <f>SUM(L122:L125)</f>
        <v>0</v>
      </c>
      <c r="M121" s="56">
        <f>SUM(M122:M125)</f>
        <v>0</v>
      </c>
      <c r="N121" s="56">
        <f>SUM(N122:N125)</f>
        <v>107</v>
      </c>
      <c r="O121" s="56">
        <f>SUM(O122:O125)</f>
        <v>0</v>
      </c>
      <c r="P121" s="56">
        <f>SUM(P122:P125)</f>
        <v>0</v>
      </c>
      <c r="Q121" s="56">
        <f>SUM(Q122:Q125)</f>
        <v>0</v>
      </c>
      <c r="R121" s="56">
        <f>SUM(R122:R125)</f>
        <v>0</v>
      </c>
      <c r="S121" s="56">
        <f>SUM(S122:S125)</f>
        <v>0</v>
      </c>
      <c r="T121" s="56">
        <f>SUM(T122:T125)</f>
        <v>0</v>
      </c>
      <c r="U121" s="56">
        <f>SUM(U122:U125)</f>
        <v>0</v>
      </c>
      <c r="V121" s="56">
        <f>SUM(V122:V125)</f>
        <v>0</v>
      </c>
      <c r="W121" s="56">
        <f>SUM(W122:W125)</f>
        <v>0</v>
      </c>
      <c r="X121" s="56">
        <f>SUM(X122:X125)</f>
        <v>0</v>
      </c>
    </row>
    <row r="122">
      <c r="A122" s="20" t="s">
        <v>232</v>
      </c>
      <c r="B122" s="21" t="s">
        <v>40</v>
      </c>
      <c r="C122" s="57">
        <v>55</v>
      </c>
      <c r="D122" s="26"/>
      <c r="E122" s="57">
        <v>55</v>
      </c>
      <c r="F122" s="57">
        <v>40</v>
      </c>
      <c r="G122" s="26"/>
      <c r="H122" s="57">
        <v>1377</v>
      </c>
      <c r="I122" s="57">
        <v>179</v>
      </c>
      <c r="J122" s="57"/>
      <c r="K122" s="57"/>
      <c r="L122" s="26"/>
      <c r="M122" s="26"/>
      <c r="N122" s="57">
        <v>107</v>
      </c>
      <c r="O122" s="57"/>
      <c r="P122" s="26"/>
      <c r="Q122" s="26"/>
      <c r="R122" s="26"/>
      <c r="S122" s="26"/>
      <c r="T122" s="26"/>
      <c r="U122" s="57"/>
      <c r="V122" s="26"/>
      <c r="W122" s="57"/>
      <c r="X122" s="26"/>
    </row>
    <row r="123">
      <c r="A123" s="20" t="s">
        <v>233</v>
      </c>
      <c r="B123" s="21" t="s">
        <v>234</v>
      </c>
      <c r="C123" s="57">
        <v>16</v>
      </c>
      <c r="D123" s="26"/>
      <c r="E123" s="57">
        <v>16</v>
      </c>
      <c r="F123" s="57"/>
      <c r="G123" s="26"/>
      <c r="H123" s="57">
        <v>59</v>
      </c>
      <c r="I123" s="57">
        <v>25</v>
      </c>
      <c r="J123" s="57"/>
      <c r="K123" s="57"/>
      <c r="L123" s="26"/>
      <c r="M123" s="26"/>
      <c r="N123" s="57"/>
      <c r="O123" s="57"/>
      <c r="P123" s="26"/>
      <c r="Q123" s="26"/>
      <c r="R123" s="26"/>
      <c r="S123" s="26"/>
      <c r="T123" s="26"/>
      <c r="U123" s="57"/>
      <c r="V123" s="26"/>
      <c r="W123" s="57"/>
      <c r="X123" s="26"/>
    </row>
    <row r="124" ht="25.5">
      <c r="A124" s="20" t="s">
        <v>235</v>
      </c>
      <c r="B124" s="21" t="s">
        <v>236</v>
      </c>
      <c r="C124" s="57"/>
      <c r="D124" s="26"/>
      <c r="E124" s="57">
        <v>16</v>
      </c>
      <c r="F124" s="57"/>
      <c r="G124" s="26"/>
      <c r="H124" s="57">
        <v>56</v>
      </c>
      <c r="I124" s="57">
        <v>3</v>
      </c>
      <c r="J124" s="57"/>
      <c r="K124" s="57"/>
      <c r="L124" s="26"/>
      <c r="M124" s="26"/>
      <c r="N124" s="57"/>
      <c r="O124" s="57"/>
      <c r="P124" s="26"/>
      <c r="Q124" s="26"/>
      <c r="R124" s="26"/>
      <c r="S124" s="26"/>
      <c r="T124" s="26"/>
      <c r="U124" s="57"/>
      <c r="V124" s="26"/>
      <c r="W124" s="57"/>
      <c r="X124" s="26"/>
    </row>
    <row r="125" ht="25.5">
      <c r="A125" s="20" t="s">
        <v>237</v>
      </c>
      <c r="B125" s="21" t="s">
        <v>238</v>
      </c>
      <c r="C125" s="57">
        <v>13</v>
      </c>
      <c r="D125" s="26"/>
      <c r="E125" s="57">
        <v>11</v>
      </c>
      <c r="F125" s="57"/>
      <c r="G125" s="26"/>
      <c r="H125" s="57">
        <v>79</v>
      </c>
      <c r="I125" s="57">
        <v>23</v>
      </c>
      <c r="J125" s="57"/>
      <c r="K125" s="57"/>
      <c r="L125" s="26"/>
      <c r="M125" s="26"/>
      <c r="N125" s="57"/>
      <c r="O125" s="57"/>
      <c r="P125" s="26"/>
      <c r="Q125" s="26"/>
      <c r="R125" s="26"/>
      <c r="S125" s="26"/>
      <c r="T125" s="26"/>
      <c r="U125" s="57"/>
      <c r="V125" s="26"/>
      <c r="W125" s="57"/>
      <c r="X125" s="26"/>
    </row>
    <row r="126">
      <c r="A126" s="17">
        <v>14</v>
      </c>
      <c r="B126" s="18" t="s">
        <v>239</v>
      </c>
      <c r="C126" s="56">
        <f>SUM(C127:C136)</f>
        <v>109</v>
      </c>
      <c r="D126" s="56">
        <f>SUM(D127:D136)</f>
        <v>0</v>
      </c>
      <c r="E126" s="56">
        <f>SUM(E127:E136)</f>
        <v>73</v>
      </c>
      <c r="F126" s="56">
        <f>SUM(F127:F136)</f>
        <v>56</v>
      </c>
      <c r="G126" s="56">
        <f>SUM(G127:G136)</f>
        <v>0</v>
      </c>
      <c r="H126" s="56">
        <f>SUM(H127:H136)</f>
        <v>2628</v>
      </c>
      <c r="I126" s="56">
        <f>SUM(I127:I136)</f>
        <v>4</v>
      </c>
      <c r="J126" s="56">
        <f>SUM(J127:J136)</f>
        <v>0</v>
      </c>
      <c r="K126" s="56">
        <f>SUM(K127:K136)</f>
        <v>0</v>
      </c>
      <c r="L126" s="56">
        <f>SUM(L127:L136)</f>
        <v>0</v>
      </c>
      <c r="M126" s="56">
        <f>SUM(M127:M136)</f>
        <v>0</v>
      </c>
      <c r="N126" s="56">
        <f>SUM(N127:N136)</f>
        <v>899</v>
      </c>
      <c r="O126" s="56">
        <f>SUM(O127:O136)</f>
        <v>0</v>
      </c>
      <c r="P126" s="56">
        <f>SUM(P127:P136)</f>
        <v>0</v>
      </c>
      <c r="Q126" s="56">
        <f>SUM(Q127:Q136)</f>
        <v>0</v>
      </c>
      <c r="R126" s="56">
        <f>SUM(R127:R136)</f>
        <v>0</v>
      </c>
      <c r="S126" s="56">
        <f>SUM(S127:S136)</f>
        <v>0</v>
      </c>
      <c r="T126" s="56">
        <f>SUM(T127:T136)</f>
        <v>0</v>
      </c>
      <c r="U126" s="56">
        <f>SUM(U127:U136)</f>
        <v>0</v>
      </c>
      <c r="V126" s="56">
        <f>SUM(V127:V136)</f>
        <v>0</v>
      </c>
      <c r="W126" s="56">
        <f>SUM(W127:W136)</f>
        <v>0</v>
      </c>
      <c r="X126" s="56">
        <f>SUM(X127:X136)</f>
        <v>0</v>
      </c>
    </row>
    <row r="127">
      <c r="A127" s="20" t="s">
        <v>240</v>
      </c>
      <c r="B127" s="21" t="s">
        <v>40</v>
      </c>
      <c r="C127" s="57">
        <v>50</v>
      </c>
      <c r="D127" s="26"/>
      <c r="E127" s="57">
        <v>58</v>
      </c>
      <c r="F127" s="57">
        <v>27</v>
      </c>
      <c r="G127" s="26"/>
      <c r="H127" s="57">
        <v>941</v>
      </c>
      <c r="I127" s="57"/>
      <c r="J127" s="57"/>
      <c r="K127" s="57"/>
      <c r="L127" s="26"/>
      <c r="M127" s="26"/>
      <c r="N127" s="57">
        <v>273</v>
      </c>
      <c r="O127" s="57"/>
      <c r="P127" s="26"/>
      <c r="Q127" s="26"/>
      <c r="R127" s="26"/>
      <c r="S127" s="26"/>
      <c r="T127" s="26"/>
      <c r="U127" s="57"/>
      <c r="V127" s="26"/>
      <c r="W127" s="57"/>
      <c r="X127" s="26"/>
    </row>
    <row r="128">
      <c r="A128" s="20" t="s">
        <v>241</v>
      </c>
      <c r="B128" s="21" t="s">
        <v>242</v>
      </c>
      <c r="C128" s="57">
        <v>3</v>
      </c>
      <c r="D128" s="26"/>
      <c r="E128" s="57"/>
      <c r="F128" s="57"/>
      <c r="G128" s="26"/>
      <c r="H128" s="57">
        <v>45</v>
      </c>
      <c r="I128" s="57"/>
      <c r="J128" s="57"/>
      <c r="K128" s="57"/>
      <c r="L128" s="26"/>
      <c r="M128" s="26"/>
      <c r="N128" s="58">
        <v>195</v>
      </c>
      <c r="O128" s="57"/>
      <c r="P128" s="26"/>
      <c r="Q128" s="26"/>
      <c r="R128" s="26"/>
      <c r="S128" s="26"/>
      <c r="T128" s="26"/>
      <c r="U128" s="57"/>
      <c r="V128" s="26"/>
      <c r="W128" s="57"/>
      <c r="X128" s="26"/>
    </row>
    <row r="129">
      <c r="A129" s="20" t="s">
        <v>243</v>
      </c>
      <c r="B129" s="21" t="s">
        <v>244</v>
      </c>
      <c r="C129" s="57">
        <v>7</v>
      </c>
      <c r="D129" s="26"/>
      <c r="E129" s="57"/>
      <c r="F129" s="57"/>
      <c r="G129" s="26"/>
      <c r="H129" s="57">
        <v>52</v>
      </c>
      <c r="I129" s="57"/>
      <c r="J129" s="57"/>
      <c r="K129" s="57"/>
      <c r="L129" s="26"/>
      <c r="M129" s="26"/>
      <c r="N129" s="62"/>
      <c r="O129" s="57"/>
      <c r="P129" s="26"/>
      <c r="Q129" s="26"/>
      <c r="R129" s="26"/>
      <c r="S129" s="26"/>
      <c r="T129" s="26"/>
      <c r="U129" s="57"/>
      <c r="V129" s="26"/>
      <c r="W129" s="57"/>
      <c r="X129" s="26"/>
    </row>
    <row r="130">
      <c r="A130" s="20" t="s">
        <v>245</v>
      </c>
      <c r="B130" s="21" t="s">
        <v>246</v>
      </c>
      <c r="C130" s="57"/>
      <c r="D130" s="26"/>
      <c r="E130" s="57"/>
      <c r="F130" s="57"/>
      <c r="G130" s="26"/>
      <c r="H130" s="57">
        <v>911</v>
      </c>
      <c r="I130" s="57"/>
      <c r="J130" s="57"/>
      <c r="K130" s="57"/>
      <c r="L130" s="26"/>
      <c r="M130" s="26"/>
      <c r="N130" s="58">
        <v>59</v>
      </c>
      <c r="O130" s="57"/>
      <c r="P130" s="26"/>
      <c r="Q130" s="26"/>
      <c r="R130" s="26"/>
      <c r="S130" s="26"/>
      <c r="T130" s="26"/>
      <c r="U130" s="57"/>
      <c r="V130" s="26"/>
      <c r="W130" s="57"/>
      <c r="X130" s="26"/>
    </row>
    <row r="131">
      <c r="A131" s="20" t="s">
        <v>247</v>
      </c>
      <c r="B131" s="21" t="s">
        <v>248</v>
      </c>
      <c r="C131" s="57"/>
      <c r="D131" s="26"/>
      <c r="E131" s="57"/>
      <c r="F131" s="57"/>
      <c r="G131" s="26"/>
      <c r="H131" s="57">
        <v>143</v>
      </c>
      <c r="I131" s="57"/>
      <c r="J131" s="57"/>
      <c r="K131" s="57"/>
      <c r="L131" s="26"/>
      <c r="M131" s="26"/>
      <c r="N131" s="65"/>
      <c r="O131" s="57"/>
      <c r="P131" s="26"/>
      <c r="Q131" s="26"/>
      <c r="R131" s="26"/>
      <c r="S131" s="26"/>
      <c r="T131" s="26"/>
      <c r="U131" s="57"/>
      <c r="V131" s="26"/>
      <c r="W131" s="57"/>
      <c r="X131" s="26"/>
    </row>
    <row r="132">
      <c r="A132" s="20" t="s">
        <v>249</v>
      </c>
      <c r="B132" s="21" t="s">
        <v>250</v>
      </c>
      <c r="C132" s="57"/>
      <c r="D132" s="26"/>
      <c r="E132" s="57"/>
      <c r="F132" s="57"/>
      <c r="G132" s="26"/>
      <c r="H132" s="57">
        <v>248</v>
      </c>
      <c r="I132" s="57"/>
      <c r="J132" s="57"/>
      <c r="K132" s="57"/>
      <c r="L132" s="26"/>
      <c r="M132" s="26"/>
      <c r="N132" s="62"/>
      <c r="O132" s="57"/>
      <c r="P132" s="26"/>
      <c r="Q132" s="26"/>
      <c r="R132" s="26"/>
      <c r="S132" s="26"/>
      <c r="T132" s="26"/>
      <c r="U132" s="57"/>
      <c r="V132" s="26"/>
      <c r="W132" s="57"/>
      <c r="X132" s="26"/>
    </row>
    <row r="133">
      <c r="A133" s="20" t="s">
        <v>251</v>
      </c>
      <c r="B133" s="21" t="s">
        <v>252</v>
      </c>
      <c r="C133" s="57"/>
      <c r="D133" s="26"/>
      <c r="E133" s="57"/>
      <c r="F133" s="57">
        <v>21</v>
      </c>
      <c r="G133" s="26"/>
      <c r="H133" s="57">
        <v>129</v>
      </c>
      <c r="I133" s="57"/>
      <c r="J133" s="57"/>
      <c r="K133" s="57"/>
      <c r="L133" s="26"/>
      <c r="M133" s="26"/>
      <c r="N133" s="57">
        <v>108</v>
      </c>
      <c r="O133" s="57"/>
      <c r="P133" s="26"/>
      <c r="Q133" s="26"/>
      <c r="R133" s="26"/>
      <c r="S133" s="26"/>
      <c r="T133" s="26"/>
      <c r="U133" s="57"/>
      <c r="V133" s="26"/>
      <c r="W133" s="57"/>
      <c r="X133" s="26"/>
    </row>
    <row r="134" ht="25.5">
      <c r="A134" s="20" t="s">
        <v>253</v>
      </c>
      <c r="B134" s="21" t="s">
        <v>254</v>
      </c>
      <c r="C134" s="57">
        <v>33</v>
      </c>
      <c r="D134" s="26"/>
      <c r="E134" s="57">
        <v>8</v>
      </c>
      <c r="F134" s="57"/>
      <c r="G134" s="26"/>
      <c r="H134" s="57">
        <v>106</v>
      </c>
      <c r="I134" s="57"/>
      <c r="J134" s="57"/>
      <c r="K134" s="57"/>
      <c r="L134" s="26"/>
      <c r="M134" s="26"/>
      <c r="N134" s="57">
        <v>160</v>
      </c>
      <c r="O134" s="57"/>
      <c r="P134" s="26"/>
      <c r="Q134" s="26"/>
      <c r="R134" s="26"/>
      <c r="S134" s="26"/>
      <c r="T134" s="26"/>
      <c r="U134" s="57"/>
      <c r="V134" s="26"/>
      <c r="W134" s="57"/>
      <c r="X134" s="26"/>
    </row>
    <row r="135">
      <c r="A135" s="20" t="s">
        <v>255</v>
      </c>
      <c r="B135" s="21" t="s">
        <v>256</v>
      </c>
      <c r="C135" s="57">
        <v>6</v>
      </c>
      <c r="D135" s="26"/>
      <c r="E135" s="57">
        <v>3</v>
      </c>
      <c r="F135" s="57">
        <v>5</v>
      </c>
      <c r="G135" s="26"/>
      <c r="H135" s="57">
        <v>36</v>
      </c>
      <c r="I135" s="57">
        <v>4</v>
      </c>
      <c r="J135" s="57"/>
      <c r="K135" s="57"/>
      <c r="L135" s="26"/>
      <c r="M135" s="26"/>
      <c r="N135" s="57">
        <v>104</v>
      </c>
      <c r="O135" s="57"/>
      <c r="P135" s="26"/>
      <c r="Q135" s="26"/>
      <c r="R135" s="26"/>
      <c r="S135" s="26"/>
      <c r="T135" s="26"/>
      <c r="U135" s="57"/>
      <c r="V135" s="26"/>
      <c r="W135" s="57"/>
      <c r="X135" s="26"/>
    </row>
    <row r="136">
      <c r="A136" s="20" t="s">
        <v>257</v>
      </c>
      <c r="B136" s="21" t="s">
        <v>258</v>
      </c>
      <c r="C136" s="57">
        <v>10</v>
      </c>
      <c r="D136" s="26"/>
      <c r="E136" s="57">
        <v>4</v>
      </c>
      <c r="F136" s="57">
        <v>3</v>
      </c>
      <c r="G136" s="26"/>
      <c r="H136" s="57">
        <v>17</v>
      </c>
      <c r="I136" s="57"/>
      <c r="J136" s="57"/>
      <c r="K136" s="57"/>
      <c r="L136" s="26"/>
      <c r="M136" s="26"/>
      <c r="N136" s="57"/>
      <c r="O136" s="57"/>
      <c r="P136" s="26"/>
      <c r="Q136" s="26"/>
      <c r="R136" s="26"/>
      <c r="S136" s="26"/>
      <c r="T136" s="26"/>
      <c r="U136" s="57"/>
      <c r="V136" s="26"/>
      <c r="W136" s="57"/>
      <c r="X136" s="26"/>
    </row>
    <row r="137">
      <c r="A137" s="17">
        <v>15</v>
      </c>
      <c r="B137" s="18" t="s">
        <v>259</v>
      </c>
      <c r="C137" s="56">
        <f>SUM(C138:C139)</f>
        <v>218</v>
      </c>
      <c r="D137" s="56">
        <f>SUM(D138:D139)</f>
        <v>0</v>
      </c>
      <c r="E137" s="56">
        <f>SUM(E138:E139)</f>
        <v>193</v>
      </c>
      <c r="F137" s="56">
        <f>SUM(F138:F139)</f>
        <v>13</v>
      </c>
      <c r="G137" s="56">
        <f>SUM(G138:G139)</f>
        <v>0</v>
      </c>
      <c r="H137" s="56">
        <f>SUM(H138:H139)</f>
        <v>1212</v>
      </c>
      <c r="I137" s="56">
        <f>SUM(I138:I139)</f>
        <v>690</v>
      </c>
      <c r="J137" s="56">
        <f>SUM(J138:J139)</f>
        <v>0</v>
      </c>
      <c r="K137" s="56">
        <f>SUM(K138:K139)</f>
        <v>0</v>
      </c>
      <c r="L137" s="56">
        <f>SUM(L138:L139)</f>
        <v>0</v>
      </c>
      <c r="M137" s="56">
        <f>SUM(M138:M139)</f>
        <v>0</v>
      </c>
      <c r="N137" s="56">
        <f>SUM(N138:N139)</f>
        <v>0</v>
      </c>
      <c r="O137" s="56">
        <f>SUM(O138:O139)</f>
        <v>0</v>
      </c>
      <c r="P137" s="56">
        <f>SUM(P138:P139)</f>
        <v>0</v>
      </c>
      <c r="Q137" s="56">
        <f>SUM(Q138:Q139)</f>
        <v>0</v>
      </c>
      <c r="R137" s="56">
        <f>SUM(R138:R139)</f>
        <v>0</v>
      </c>
      <c r="S137" s="56">
        <f>SUM(S138:S139)</f>
        <v>0</v>
      </c>
      <c r="T137" s="56">
        <f>SUM(T138:T139)</f>
        <v>0</v>
      </c>
      <c r="U137" s="56">
        <f>SUM(U138:U139)</f>
        <v>0</v>
      </c>
      <c r="V137" s="56">
        <f>SUM(V138:V139)</f>
        <v>0</v>
      </c>
      <c r="W137" s="56">
        <f>SUM(W138:W139)</f>
        <v>0</v>
      </c>
      <c r="X137" s="56">
        <f>SUM(X138:X139)</f>
        <v>0</v>
      </c>
    </row>
    <row r="138">
      <c r="A138" s="20" t="s">
        <v>260</v>
      </c>
      <c r="B138" s="21" t="s">
        <v>261</v>
      </c>
      <c r="C138" s="57">
        <v>217</v>
      </c>
      <c r="D138" s="26"/>
      <c r="E138" s="57">
        <v>190</v>
      </c>
      <c r="F138" s="57">
        <v>12</v>
      </c>
      <c r="G138" s="26"/>
      <c r="H138" s="57">
        <v>1163</v>
      </c>
      <c r="I138" s="57">
        <v>676</v>
      </c>
      <c r="J138" s="57"/>
      <c r="K138" s="57"/>
      <c r="L138" s="26"/>
      <c r="M138" s="26"/>
      <c r="N138" s="57"/>
      <c r="O138" s="57"/>
      <c r="P138" s="26"/>
      <c r="Q138" s="26"/>
      <c r="R138" s="26"/>
      <c r="S138" s="26"/>
      <c r="T138" s="26"/>
      <c r="U138" s="57"/>
      <c r="V138" s="26"/>
      <c r="W138" s="57"/>
      <c r="X138" s="26"/>
    </row>
    <row r="139">
      <c r="A139" s="20" t="s">
        <v>262</v>
      </c>
      <c r="B139" s="21" t="s">
        <v>263</v>
      </c>
      <c r="C139" s="57">
        <v>1</v>
      </c>
      <c r="D139" s="26"/>
      <c r="E139" s="57">
        <v>3</v>
      </c>
      <c r="F139" s="57">
        <v>1</v>
      </c>
      <c r="G139" s="26"/>
      <c r="H139" s="57">
        <v>49</v>
      </c>
      <c r="I139" s="57">
        <v>14</v>
      </c>
      <c r="J139" s="57"/>
      <c r="K139" s="57"/>
      <c r="L139" s="26"/>
      <c r="M139" s="26"/>
      <c r="N139" s="57"/>
      <c r="O139" s="57"/>
      <c r="P139" s="26"/>
      <c r="Q139" s="26"/>
      <c r="R139" s="26"/>
      <c r="S139" s="26"/>
      <c r="T139" s="26"/>
      <c r="U139" s="57"/>
      <c r="V139" s="26"/>
      <c r="W139" s="57"/>
      <c r="X139" s="26"/>
    </row>
    <row r="140">
      <c r="A140" s="17">
        <v>16</v>
      </c>
      <c r="B140" s="18" t="s">
        <v>264</v>
      </c>
      <c r="C140" s="56">
        <f>SUM(C141:C148)</f>
        <v>216</v>
      </c>
      <c r="D140" s="56">
        <f>SUM(D141:D148)</f>
        <v>0</v>
      </c>
      <c r="E140" s="56">
        <f>SUM(E141:E148)</f>
        <v>2</v>
      </c>
      <c r="F140" s="56">
        <f>SUM(F141:F148)</f>
        <v>81</v>
      </c>
      <c r="G140" s="56">
        <f>SUM(G141:G148)</f>
        <v>6</v>
      </c>
      <c r="H140" s="56">
        <f>SUM(H141:H148)</f>
        <v>872</v>
      </c>
      <c r="I140" s="56">
        <f>SUM(I141:I148)</f>
        <v>0</v>
      </c>
      <c r="J140" s="56">
        <f>SUM(J141:J148)</f>
        <v>0</v>
      </c>
      <c r="K140" s="56">
        <f>SUM(K141:K148)</f>
        <v>0</v>
      </c>
      <c r="L140" s="56">
        <f>SUM(L141:L148)</f>
        <v>0</v>
      </c>
      <c r="M140" s="56">
        <f>SUM(M141:M148)</f>
        <v>0</v>
      </c>
      <c r="N140" s="56">
        <f>SUM(N141:N148)</f>
        <v>1774</v>
      </c>
      <c r="O140" s="56">
        <f>SUM(O141:O148)</f>
        <v>0</v>
      </c>
      <c r="P140" s="56">
        <f>SUM(P141:P148)</f>
        <v>0</v>
      </c>
      <c r="Q140" s="56">
        <f>SUM(Q141:Q148)</f>
        <v>0</v>
      </c>
      <c r="R140" s="56">
        <f>SUM(R141:R148)</f>
        <v>0</v>
      </c>
      <c r="S140" s="56">
        <f>SUM(S141:S148)</f>
        <v>0</v>
      </c>
      <c r="T140" s="56">
        <f>SUM(T141:T148)</f>
        <v>0</v>
      </c>
      <c r="U140" s="56">
        <f>SUM(U141:U148)</f>
        <v>0</v>
      </c>
      <c r="V140" s="56">
        <f>SUM(V141:V148)</f>
        <v>0</v>
      </c>
      <c r="W140" s="56">
        <f>SUM(W141:W148)</f>
        <v>122</v>
      </c>
      <c r="X140" s="56">
        <f>SUM(X141:X148)</f>
        <v>0</v>
      </c>
    </row>
    <row r="141">
      <c r="A141" s="20" t="s">
        <v>265</v>
      </c>
      <c r="B141" s="21" t="s">
        <v>40</v>
      </c>
      <c r="C141" s="57">
        <v>203</v>
      </c>
      <c r="D141" s="26"/>
      <c r="E141" s="57"/>
      <c r="F141" s="57">
        <v>52</v>
      </c>
      <c r="G141" s="26"/>
      <c r="H141" s="57">
        <v>639</v>
      </c>
      <c r="I141" s="57"/>
      <c r="J141" s="57"/>
      <c r="K141" s="57"/>
      <c r="L141" s="26"/>
      <c r="M141" s="26"/>
      <c r="N141" s="57">
        <v>940</v>
      </c>
      <c r="O141" s="57"/>
      <c r="P141" s="26"/>
      <c r="Q141" s="26"/>
      <c r="R141" s="26"/>
      <c r="S141" s="26"/>
      <c r="T141" s="26"/>
      <c r="U141" s="57"/>
      <c r="V141" s="26"/>
      <c r="W141" s="57"/>
      <c r="X141" s="26"/>
    </row>
    <row r="142" ht="25.5">
      <c r="A142" s="20" t="s">
        <v>266</v>
      </c>
      <c r="B142" s="21" t="s">
        <v>267</v>
      </c>
      <c r="C142" s="57">
        <v>4</v>
      </c>
      <c r="D142" s="26"/>
      <c r="E142" s="57"/>
      <c r="F142" s="57"/>
      <c r="G142" s="26"/>
      <c r="H142" s="57">
        <v>18</v>
      </c>
      <c r="I142" s="57"/>
      <c r="J142" s="57"/>
      <c r="K142" s="57"/>
      <c r="L142" s="26"/>
      <c r="M142" s="26"/>
      <c r="N142" s="57">
        <v>36</v>
      </c>
      <c r="O142" s="57"/>
      <c r="P142" s="26"/>
      <c r="Q142" s="26"/>
      <c r="R142" s="26"/>
      <c r="S142" s="26"/>
      <c r="T142" s="26"/>
      <c r="U142" s="57"/>
      <c r="V142" s="26"/>
      <c r="W142" s="57"/>
      <c r="X142" s="26"/>
    </row>
    <row r="143" ht="25.5">
      <c r="A143" s="20" t="s">
        <v>268</v>
      </c>
      <c r="B143" s="21" t="s">
        <v>269</v>
      </c>
      <c r="C143" s="57"/>
      <c r="D143" s="26"/>
      <c r="E143" s="57"/>
      <c r="F143" s="57">
        <v>4</v>
      </c>
      <c r="G143" s="26">
        <v>1</v>
      </c>
      <c r="H143" s="57">
        <v>4</v>
      </c>
      <c r="I143" s="57"/>
      <c r="J143" s="57"/>
      <c r="K143" s="57"/>
      <c r="L143" s="26"/>
      <c r="M143" s="26"/>
      <c r="N143" s="57">
        <v>60</v>
      </c>
      <c r="O143" s="57"/>
      <c r="P143" s="26"/>
      <c r="Q143" s="26"/>
      <c r="R143" s="26"/>
      <c r="S143" s="26"/>
      <c r="T143" s="26"/>
      <c r="U143" s="57"/>
      <c r="V143" s="26"/>
      <c r="W143" s="57">
        <v>78</v>
      </c>
      <c r="X143" s="26"/>
    </row>
    <row r="144" ht="25.5">
      <c r="A144" s="20" t="s">
        <v>270</v>
      </c>
      <c r="B144" s="21" t="s">
        <v>271</v>
      </c>
      <c r="C144" s="57"/>
      <c r="D144" s="26"/>
      <c r="E144" s="57"/>
      <c r="F144" s="57"/>
      <c r="G144" s="26"/>
      <c r="H144" s="57">
        <v>20</v>
      </c>
      <c r="I144" s="57"/>
      <c r="J144" s="57"/>
      <c r="K144" s="57"/>
      <c r="L144" s="26"/>
      <c r="M144" s="26"/>
      <c r="N144" s="57"/>
      <c r="O144" s="57"/>
      <c r="P144" s="26"/>
      <c r="Q144" s="26"/>
      <c r="R144" s="26"/>
      <c r="S144" s="26"/>
      <c r="T144" s="26"/>
      <c r="U144" s="57"/>
      <c r="V144" s="26"/>
      <c r="W144" s="57"/>
      <c r="X144" s="26"/>
    </row>
    <row r="145">
      <c r="A145" s="20" t="s">
        <v>272</v>
      </c>
      <c r="B145" s="21" t="s">
        <v>273</v>
      </c>
      <c r="C145" s="57"/>
      <c r="D145" s="26"/>
      <c r="E145" s="57"/>
      <c r="F145" s="57"/>
      <c r="G145" s="26"/>
      <c r="H145" s="57">
        <v>123</v>
      </c>
      <c r="I145" s="57"/>
      <c r="J145" s="57"/>
      <c r="K145" s="57"/>
      <c r="L145" s="26"/>
      <c r="M145" s="26"/>
      <c r="N145" s="57">
        <v>259</v>
      </c>
      <c r="O145" s="57"/>
      <c r="P145" s="26"/>
      <c r="Q145" s="26"/>
      <c r="R145" s="26"/>
      <c r="S145" s="26"/>
      <c r="T145" s="26"/>
      <c r="U145" s="57"/>
      <c r="V145" s="26"/>
      <c r="W145" s="57"/>
      <c r="X145" s="26"/>
    </row>
    <row r="146" ht="25.5">
      <c r="A146" s="20" t="s">
        <v>274</v>
      </c>
      <c r="B146" s="21" t="s">
        <v>275</v>
      </c>
      <c r="C146" s="57">
        <v>3</v>
      </c>
      <c r="D146" s="26"/>
      <c r="E146" s="57">
        <v>2</v>
      </c>
      <c r="F146" s="58">
        <v>25</v>
      </c>
      <c r="G146" s="61">
        <v>5</v>
      </c>
      <c r="H146" s="57">
        <v>10</v>
      </c>
      <c r="I146" s="57"/>
      <c r="J146" s="57"/>
      <c r="K146" s="57"/>
      <c r="L146" s="26"/>
      <c r="M146" s="26"/>
      <c r="N146" s="58">
        <v>479</v>
      </c>
      <c r="O146" s="57"/>
      <c r="P146" s="26"/>
      <c r="Q146" s="26"/>
      <c r="R146" s="26"/>
      <c r="S146" s="26"/>
      <c r="T146" s="26"/>
      <c r="U146" s="57"/>
      <c r="V146" s="26"/>
      <c r="W146" s="57"/>
      <c r="X146" s="26"/>
    </row>
    <row r="147" ht="25.5">
      <c r="A147" s="20" t="s">
        <v>276</v>
      </c>
      <c r="B147" s="21" t="s">
        <v>277</v>
      </c>
      <c r="C147" s="57">
        <v>6</v>
      </c>
      <c r="D147" s="26"/>
      <c r="E147" s="57"/>
      <c r="F147" s="65"/>
      <c r="G147" s="66"/>
      <c r="H147" s="57">
        <v>41</v>
      </c>
      <c r="I147" s="57"/>
      <c r="J147" s="57"/>
      <c r="K147" s="57"/>
      <c r="L147" s="26"/>
      <c r="M147" s="26"/>
      <c r="N147" s="65"/>
      <c r="O147" s="57"/>
      <c r="P147" s="26"/>
      <c r="Q147" s="26"/>
      <c r="R147" s="26"/>
      <c r="S147" s="26"/>
      <c r="T147" s="26"/>
      <c r="U147" s="57"/>
      <c r="V147" s="26"/>
      <c r="W147" s="57">
        <v>18</v>
      </c>
      <c r="X147" s="26"/>
    </row>
    <row r="148" ht="25.5">
      <c r="A148" s="20" t="s">
        <v>278</v>
      </c>
      <c r="B148" s="21" t="s">
        <v>279</v>
      </c>
      <c r="C148" s="57"/>
      <c r="D148" s="26"/>
      <c r="E148" s="57"/>
      <c r="F148" s="62"/>
      <c r="G148" s="63"/>
      <c r="H148" s="57">
        <v>17</v>
      </c>
      <c r="I148" s="57"/>
      <c r="J148" s="57"/>
      <c r="K148" s="57"/>
      <c r="L148" s="26"/>
      <c r="M148" s="26"/>
      <c r="N148" s="62"/>
      <c r="O148" s="57"/>
      <c r="P148" s="26"/>
      <c r="Q148" s="26"/>
      <c r="R148" s="26"/>
      <c r="S148" s="26"/>
      <c r="T148" s="26"/>
      <c r="U148" s="57"/>
      <c r="V148" s="26"/>
      <c r="W148" s="57">
        <v>26</v>
      </c>
      <c r="X148" s="26"/>
    </row>
    <row r="149">
      <c r="A149" s="17">
        <v>17</v>
      </c>
      <c r="B149" s="18" t="s">
        <v>280</v>
      </c>
      <c r="C149" s="56">
        <f>SUM(C150:C156)</f>
        <v>53</v>
      </c>
      <c r="D149" s="56">
        <f>SUM(D150:D156)</f>
        <v>0</v>
      </c>
      <c r="E149" s="56">
        <f>SUM(E150:E156)</f>
        <v>8</v>
      </c>
      <c r="F149" s="56">
        <f>SUM(F150:F156)</f>
        <v>307</v>
      </c>
      <c r="G149" s="56">
        <f>SUM(G150:G156)</f>
        <v>13</v>
      </c>
      <c r="H149" s="56">
        <f>SUM(H150:H156)</f>
        <v>998</v>
      </c>
      <c r="I149" s="56">
        <f>SUM(I150:I156)</f>
        <v>0</v>
      </c>
      <c r="J149" s="56">
        <f>SUM(J150:J156)</f>
        <v>0</v>
      </c>
      <c r="K149" s="56">
        <f>SUM(K150:K156)</f>
        <v>0</v>
      </c>
      <c r="L149" s="56">
        <f>SUM(L150:L156)</f>
        <v>0</v>
      </c>
      <c r="M149" s="56">
        <f>SUM(M150:M156)</f>
        <v>0</v>
      </c>
      <c r="N149" s="56">
        <f>SUM(N150:N156)</f>
        <v>1821</v>
      </c>
      <c r="O149" s="56">
        <f>SUM(O150:O156)</f>
        <v>0</v>
      </c>
      <c r="P149" s="56">
        <f>SUM(P150:P156)</f>
        <v>1827</v>
      </c>
      <c r="Q149" s="56">
        <f>SUM(Q150:Q156)</f>
        <v>0</v>
      </c>
      <c r="R149" s="56">
        <f>SUM(R150:R156)</f>
        <v>0</v>
      </c>
      <c r="S149" s="56">
        <f>SUM(S150:S156)</f>
        <v>0</v>
      </c>
      <c r="T149" s="56">
        <f>SUM(T150:T156)</f>
        <v>0</v>
      </c>
      <c r="U149" s="56">
        <f>SUM(U150:U156)</f>
        <v>0</v>
      </c>
      <c r="V149" s="56">
        <f>SUM(V150:V156)</f>
        <v>0</v>
      </c>
      <c r="W149" s="56">
        <f>SUM(W150:W156)</f>
        <v>357</v>
      </c>
      <c r="X149" s="56">
        <f>SUM(X150:X156)</f>
        <v>0</v>
      </c>
    </row>
    <row r="150" ht="25.5">
      <c r="A150" s="20" t="s">
        <v>281</v>
      </c>
      <c r="B150" s="21" t="s">
        <v>282</v>
      </c>
      <c r="C150" s="58">
        <v>26</v>
      </c>
      <c r="D150" s="26"/>
      <c r="E150" s="58">
        <v>8</v>
      </c>
      <c r="F150" s="58">
        <v>26</v>
      </c>
      <c r="G150" s="61">
        <v>12</v>
      </c>
      <c r="H150" s="58">
        <v>345</v>
      </c>
      <c r="I150" s="57"/>
      <c r="J150" s="57"/>
      <c r="K150" s="57"/>
      <c r="L150" s="26"/>
      <c r="M150" s="26"/>
      <c r="N150" s="58">
        <v>630</v>
      </c>
      <c r="O150" s="57"/>
      <c r="P150" s="61">
        <v>150</v>
      </c>
      <c r="Q150" s="26"/>
      <c r="R150" s="26"/>
      <c r="S150" s="26"/>
      <c r="T150" s="26"/>
      <c r="U150" s="57"/>
      <c r="V150" s="26"/>
      <c r="W150" s="58">
        <v>124</v>
      </c>
      <c r="X150" s="26"/>
    </row>
    <row r="151" ht="25.5">
      <c r="A151" s="20" t="s">
        <v>283</v>
      </c>
      <c r="B151" s="21" t="s">
        <v>47</v>
      </c>
      <c r="C151" s="62"/>
      <c r="D151" s="26"/>
      <c r="E151" s="62"/>
      <c r="F151" s="62"/>
      <c r="G151" s="63"/>
      <c r="H151" s="62"/>
      <c r="I151" s="57"/>
      <c r="J151" s="57"/>
      <c r="K151" s="57"/>
      <c r="L151" s="26"/>
      <c r="M151" s="26"/>
      <c r="N151" s="62"/>
      <c r="O151" s="57"/>
      <c r="P151" s="63"/>
      <c r="Q151" s="26"/>
      <c r="R151" s="26"/>
      <c r="S151" s="26"/>
      <c r="T151" s="26"/>
      <c r="U151" s="57"/>
      <c r="V151" s="26"/>
      <c r="W151" s="62"/>
      <c r="X151" s="26"/>
    </row>
    <row r="152">
      <c r="A152" s="20" t="s">
        <v>285</v>
      </c>
      <c r="B152" s="21" t="s">
        <v>286</v>
      </c>
      <c r="C152" s="57"/>
      <c r="D152" s="26"/>
      <c r="E152" s="57"/>
      <c r="F152" s="57">
        <v>152</v>
      </c>
      <c r="G152" s="26"/>
      <c r="H152" s="57">
        <v>251</v>
      </c>
      <c r="I152" s="57"/>
      <c r="J152" s="57"/>
      <c r="K152" s="57"/>
      <c r="L152" s="26"/>
      <c r="M152" s="26"/>
      <c r="N152" s="57">
        <v>274</v>
      </c>
      <c r="O152" s="57"/>
      <c r="P152" s="26">
        <v>586</v>
      </c>
      <c r="Q152" s="26"/>
      <c r="R152" s="26"/>
      <c r="S152" s="26"/>
      <c r="T152" s="26"/>
      <c r="U152" s="57"/>
      <c r="V152" s="26"/>
      <c r="W152" s="57">
        <v>25</v>
      </c>
      <c r="X152" s="26"/>
    </row>
    <row r="153">
      <c r="A153" s="20" t="s">
        <v>287</v>
      </c>
      <c r="B153" s="21" t="s">
        <v>288</v>
      </c>
      <c r="C153" s="57">
        <v>27</v>
      </c>
      <c r="D153" s="26"/>
      <c r="E153" s="57"/>
      <c r="F153" s="57"/>
      <c r="G153" s="26"/>
      <c r="H153" s="57">
        <v>118</v>
      </c>
      <c r="I153" s="57"/>
      <c r="J153" s="57"/>
      <c r="K153" s="57"/>
      <c r="L153" s="26"/>
      <c r="M153" s="26"/>
      <c r="N153" s="57">
        <v>144</v>
      </c>
      <c r="O153" s="57"/>
      <c r="P153" s="26"/>
      <c r="Q153" s="26"/>
      <c r="R153" s="26"/>
      <c r="S153" s="26"/>
      <c r="T153" s="26"/>
      <c r="U153" s="57"/>
      <c r="V153" s="26"/>
      <c r="W153" s="57">
        <v>87</v>
      </c>
      <c r="X153" s="26"/>
    </row>
    <row r="154" ht="25.5">
      <c r="A154" s="20" t="s">
        <v>289</v>
      </c>
      <c r="B154" s="21" t="s">
        <v>290</v>
      </c>
      <c r="C154" s="57"/>
      <c r="D154" s="26"/>
      <c r="E154" s="57"/>
      <c r="F154" s="57">
        <v>82</v>
      </c>
      <c r="G154" s="26"/>
      <c r="H154" s="57">
        <v>71</v>
      </c>
      <c r="I154" s="57"/>
      <c r="J154" s="57"/>
      <c r="K154" s="57"/>
      <c r="L154" s="26"/>
      <c r="M154" s="26"/>
      <c r="N154" s="57">
        <v>171</v>
      </c>
      <c r="O154" s="57"/>
      <c r="P154" s="26">
        <v>326</v>
      </c>
      <c r="Q154" s="26"/>
      <c r="R154" s="26"/>
      <c r="S154" s="26"/>
      <c r="T154" s="26"/>
      <c r="U154" s="57"/>
      <c r="V154" s="26"/>
      <c r="W154" s="57">
        <v>61</v>
      </c>
      <c r="X154" s="26"/>
    </row>
    <row r="155" ht="25.5">
      <c r="A155" s="20" t="s">
        <v>291</v>
      </c>
      <c r="B155" s="21" t="s">
        <v>292</v>
      </c>
      <c r="C155" s="57"/>
      <c r="D155" s="26"/>
      <c r="E155" s="57"/>
      <c r="F155" s="57">
        <v>45</v>
      </c>
      <c r="G155" s="26"/>
      <c r="H155" s="57">
        <v>75</v>
      </c>
      <c r="I155" s="57"/>
      <c r="J155" s="57"/>
      <c r="K155" s="57"/>
      <c r="L155" s="26"/>
      <c r="M155" s="26"/>
      <c r="N155" s="57">
        <v>162</v>
      </c>
      <c r="O155" s="57"/>
      <c r="P155" s="26">
        <v>315</v>
      </c>
      <c r="Q155" s="26"/>
      <c r="R155" s="26"/>
      <c r="S155" s="26"/>
      <c r="T155" s="26"/>
      <c r="U155" s="57"/>
      <c r="V155" s="26"/>
      <c r="W155" s="57">
        <v>37</v>
      </c>
      <c r="X155" s="26"/>
    </row>
    <row r="156">
      <c r="A156" s="20" t="s">
        <v>293</v>
      </c>
      <c r="B156" s="21" t="s">
        <v>294</v>
      </c>
      <c r="C156" s="57"/>
      <c r="D156" s="26"/>
      <c r="E156" s="57"/>
      <c r="F156" s="57">
        <v>2</v>
      </c>
      <c r="G156" s="26">
        <v>1</v>
      </c>
      <c r="H156" s="57">
        <v>138</v>
      </c>
      <c r="I156" s="57"/>
      <c r="J156" s="57"/>
      <c r="K156" s="57"/>
      <c r="L156" s="26"/>
      <c r="M156" s="26"/>
      <c r="N156" s="57">
        <v>440</v>
      </c>
      <c r="O156" s="57"/>
      <c r="P156" s="26">
        <v>450</v>
      </c>
      <c r="Q156" s="26"/>
      <c r="R156" s="26"/>
      <c r="S156" s="26"/>
      <c r="T156" s="26"/>
      <c r="U156" s="57"/>
      <c r="V156" s="26"/>
      <c r="W156" s="57">
        <v>23</v>
      </c>
      <c r="X156" s="26"/>
    </row>
    <row r="157">
      <c r="A157" s="17">
        <v>18</v>
      </c>
      <c r="B157" s="18" t="s">
        <v>295</v>
      </c>
      <c r="C157" s="56">
        <f>SUM(C158:C160)</f>
        <v>8</v>
      </c>
      <c r="D157" s="56">
        <f>SUM(D158:D160)</f>
        <v>0</v>
      </c>
      <c r="E157" s="56">
        <f>SUM(E158:E160)</f>
        <v>8</v>
      </c>
      <c r="F157" s="56">
        <f>SUM(F158:F160)</f>
        <v>11</v>
      </c>
      <c r="G157" s="56">
        <f>SUM(G158:G160)</f>
        <v>0</v>
      </c>
      <c r="H157" s="56">
        <f>SUM(H158:H160)</f>
        <v>2118</v>
      </c>
      <c r="I157" s="56">
        <f>SUM(I158:I160)</f>
        <v>0</v>
      </c>
      <c r="J157" s="56">
        <f>SUM(J158:J160)</f>
        <v>0</v>
      </c>
      <c r="K157" s="56">
        <f>SUM(K158:K160)</f>
        <v>0</v>
      </c>
      <c r="L157" s="56">
        <f>SUM(L158:L160)</f>
        <v>0</v>
      </c>
      <c r="M157" s="56">
        <f>SUM(M158:M160)</f>
        <v>0</v>
      </c>
      <c r="N157" s="56">
        <f>SUM(N158:N160)</f>
        <v>785</v>
      </c>
      <c r="O157" s="56">
        <f>SUM(O158:O160)</f>
        <v>0</v>
      </c>
      <c r="P157" s="56">
        <f>SUM(P158:P160)</f>
        <v>914</v>
      </c>
      <c r="Q157" s="56">
        <f>SUM(Q158:Q160)</f>
        <v>0</v>
      </c>
      <c r="R157" s="56">
        <f>SUM(R158:R160)</f>
        <v>0</v>
      </c>
      <c r="S157" s="56">
        <f>SUM(S158:S160)</f>
        <v>0</v>
      </c>
      <c r="T157" s="56">
        <f>SUM(T158:T160)</f>
        <v>0</v>
      </c>
      <c r="U157" s="56">
        <f>SUM(U158:U160)</f>
        <v>0</v>
      </c>
      <c r="V157" s="56">
        <f>SUM(V158:V160)</f>
        <v>0</v>
      </c>
      <c r="W157" s="56">
        <f>SUM(W158:W160)</f>
        <v>61</v>
      </c>
      <c r="X157" s="56">
        <f>SUM(X158:X160)</f>
        <v>0</v>
      </c>
    </row>
    <row r="158">
      <c r="A158" s="20" t="s">
        <v>296</v>
      </c>
      <c r="B158" s="21" t="s">
        <v>40</v>
      </c>
      <c r="C158" s="57">
        <v>8</v>
      </c>
      <c r="D158" s="26"/>
      <c r="E158" s="57">
        <v>4</v>
      </c>
      <c r="F158" s="57">
        <v>4</v>
      </c>
      <c r="G158" s="26"/>
      <c r="H158" s="57">
        <v>248</v>
      </c>
      <c r="I158" s="57"/>
      <c r="J158" s="57"/>
      <c r="K158" s="57"/>
      <c r="L158" s="26"/>
      <c r="M158" s="26"/>
      <c r="N158" s="57">
        <v>56</v>
      </c>
      <c r="O158" s="57"/>
      <c r="P158" s="26">
        <v>150</v>
      </c>
      <c r="Q158" s="26"/>
      <c r="R158" s="26"/>
      <c r="S158" s="26"/>
      <c r="T158" s="26"/>
      <c r="U158" s="57"/>
      <c r="V158" s="26"/>
      <c r="W158" s="57"/>
      <c r="X158" s="26"/>
    </row>
    <row r="159">
      <c r="A159" s="20" t="s">
        <v>297</v>
      </c>
      <c r="B159" s="21" t="s">
        <v>298</v>
      </c>
      <c r="C159" s="57"/>
      <c r="D159" s="26"/>
      <c r="E159" s="57"/>
      <c r="F159" s="57">
        <v>7</v>
      </c>
      <c r="G159" s="26"/>
      <c r="H159" s="57">
        <v>1748</v>
      </c>
      <c r="I159" s="57"/>
      <c r="J159" s="57"/>
      <c r="K159" s="57"/>
      <c r="L159" s="26"/>
      <c r="M159" s="26"/>
      <c r="N159" s="57">
        <v>625</v>
      </c>
      <c r="O159" s="57"/>
      <c r="P159" s="26">
        <v>476</v>
      </c>
      <c r="Q159" s="26"/>
      <c r="R159" s="26"/>
      <c r="S159" s="26"/>
      <c r="T159" s="26"/>
      <c r="U159" s="57"/>
      <c r="V159" s="26"/>
      <c r="W159" s="57">
        <v>61</v>
      </c>
      <c r="X159" s="26"/>
    </row>
    <row r="160">
      <c r="A160" s="20" t="s">
        <v>299</v>
      </c>
      <c r="B160" s="21" t="s">
        <v>300</v>
      </c>
      <c r="C160" s="57"/>
      <c r="D160" s="26"/>
      <c r="E160" s="57">
        <v>4</v>
      </c>
      <c r="F160" s="57"/>
      <c r="G160" s="26"/>
      <c r="H160" s="57">
        <v>122</v>
      </c>
      <c r="I160" s="57"/>
      <c r="J160" s="57"/>
      <c r="K160" s="57"/>
      <c r="L160" s="26"/>
      <c r="M160" s="26"/>
      <c r="N160" s="57">
        <v>104</v>
      </c>
      <c r="O160" s="57"/>
      <c r="P160" s="26">
        <v>288</v>
      </c>
      <c r="Q160" s="26"/>
      <c r="R160" s="26"/>
      <c r="S160" s="26"/>
      <c r="T160" s="26"/>
      <c r="U160" s="57"/>
      <c r="V160" s="26"/>
      <c r="W160" s="57"/>
      <c r="X160" s="26"/>
    </row>
    <row r="161">
      <c r="A161" s="17">
        <v>19</v>
      </c>
      <c r="B161" s="18" t="s">
        <v>301</v>
      </c>
      <c r="C161" s="56">
        <f>C162+C163+C164+C165</f>
        <v>18</v>
      </c>
      <c r="D161" s="56">
        <f>SUM(D162:D165)</f>
        <v>0</v>
      </c>
      <c r="E161" s="56">
        <f>SUM(E162:E165)</f>
        <v>29</v>
      </c>
      <c r="F161" s="56">
        <f>SUM(F162:F165)</f>
        <v>51</v>
      </c>
      <c r="G161" s="56">
        <f>SUM(G162:G165)</f>
        <v>0</v>
      </c>
      <c r="H161" s="56">
        <f>SUM(H162:H165)</f>
        <v>330</v>
      </c>
      <c r="I161" s="56">
        <f>SUM(I162:I165)</f>
        <v>10</v>
      </c>
      <c r="J161" s="56">
        <f>SUM(J162:J165)</f>
        <v>0</v>
      </c>
      <c r="K161" s="56">
        <f>SUM(K162:K165)</f>
        <v>0</v>
      </c>
      <c r="L161" s="56">
        <f>SUM(L162:L165)</f>
        <v>0</v>
      </c>
      <c r="M161" s="56">
        <f>SUM(M162:M165)</f>
        <v>0</v>
      </c>
      <c r="N161" s="56">
        <f>SUM(N162:N165)</f>
        <v>373</v>
      </c>
      <c r="O161" s="56">
        <f>SUM(O162:O165)</f>
        <v>0</v>
      </c>
      <c r="P161" s="56">
        <f>SUM(P162:P165)</f>
        <v>122</v>
      </c>
      <c r="Q161" s="56">
        <f>SUM(Q162:Q165)</f>
        <v>0</v>
      </c>
      <c r="R161" s="56">
        <f>SUM(R162:R165)</f>
        <v>0</v>
      </c>
      <c r="S161" s="56">
        <f>SUM(S162:S165)</f>
        <v>0</v>
      </c>
      <c r="T161" s="56">
        <f>SUM(T162:T165)</f>
        <v>0</v>
      </c>
      <c r="U161" s="56">
        <f>SUM(U162:U165)</f>
        <v>0</v>
      </c>
      <c r="V161" s="56">
        <f>SUM(V162:V165)</f>
        <v>0</v>
      </c>
      <c r="W161" s="56">
        <f>SUM(W162:W165)</f>
        <v>52</v>
      </c>
      <c r="X161" s="56">
        <f>SUM(X162:X165)</f>
        <v>0</v>
      </c>
    </row>
    <row r="162">
      <c r="A162" s="20" t="s">
        <v>483</v>
      </c>
      <c r="B162" s="21" t="s">
        <v>40</v>
      </c>
      <c r="C162" s="57">
        <v>6</v>
      </c>
      <c r="D162" s="26"/>
      <c r="E162" s="57">
        <v>19</v>
      </c>
      <c r="F162" s="57">
        <v>14</v>
      </c>
      <c r="G162" s="26"/>
      <c r="H162" s="57">
        <v>186</v>
      </c>
      <c r="I162" s="57"/>
      <c r="J162" s="57"/>
      <c r="K162" s="57"/>
      <c r="L162" s="26"/>
      <c r="M162" s="26"/>
      <c r="N162" s="57">
        <v>122</v>
      </c>
      <c r="O162" s="57"/>
      <c r="P162" s="26">
        <v>122</v>
      </c>
      <c r="Q162" s="26"/>
      <c r="R162" s="26"/>
      <c r="S162" s="26"/>
      <c r="T162" s="26"/>
      <c r="U162" s="57"/>
      <c r="V162" s="26"/>
      <c r="W162" s="57">
        <v>52</v>
      </c>
      <c r="X162" s="26"/>
    </row>
    <row r="163">
      <c r="A163" s="20" t="s">
        <v>484</v>
      </c>
      <c r="B163" s="21" t="s">
        <v>304</v>
      </c>
      <c r="C163" s="57">
        <v>5</v>
      </c>
      <c r="D163" s="26"/>
      <c r="E163" s="57">
        <v>3</v>
      </c>
      <c r="F163" s="57">
        <v>37</v>
      </c>
      <c r="G163" s="26"/>
      <c r="H163" s="57">
        <v>54</v>
      </c>
      <c r="I163" s="57">
        <v>10</v>
      </c>
      <c r="J163" s="57"/>
      <c r="K163" s="57"/>
      <c r="L163" s="26"/>
      <c r="M163" s="26"/>
      <c r="N163" s="57">
        <v>245</v>
      </c>
      <c r="O163" s="57"/>
      <c r="P163" s="26"/>
      <c r="Q163" s="26"/>
      <c r="R163" s="26"/>
      <c r="S163" s="26"/>
      <c r="T163" s="26"/>
      <c r="U163" s="57"/>
      <c r="V163" s="26"/>
      <c r="W163" s="57"/>
      <c r="X163" s="26"/>
    </row>
    <row r="164">
      <c r="A164" s="20" t="s">
        <v>485</v>
      </c>
      <c r="B164" s="21" t="s">
        <v>306</v>
      </c>
      <c r="C164" s="57">
        <v>7</v>
      </c>
      <c r="D164" s="26"/>
      <c r="E164" s="57">
        <v>7</v>
      </c>
      <c r="F164" s="57"/>
      <c r="G164" s="26"/>
      <c r="H164" s="57">
        <v>90</v>
      </c>
      <c r="I164" s="57"/>
      <c r="J164" s="57"/>
      <c r="K164" s="57"/>
      <c r="L164" s="26"/>
      <c r="M164" s="26"/>
      <c r="N164" s="57">
        <v>6</v>
      </c>
      <c r="O164" s="57"/>
      <c r="P164" s="26"/>
      <c r="Q164" s="26"/>
      <c r="R164" s="26"/>
      <c r="S164" s="26"/>
      <c r="T164" s="26"/>
      <c r="U164" s="57"/>
      <c r="V164" s="26"/>
      <c r="W164" s="57"/>
      <c r="X164" s="26"/>
    </row>
    <row r="165">
      <c r="A165" s="20" t="s">
        <v>486</v>
      </c>
      <c r="B165" s="21" t="s">
        <v>201</v>
      </c>
      <c r="C165" s="57"/>
      <c r="D165" s="26"/>
      <c r="E165" s="57"/>
      <c r="F165" s="57"/>
      <c r="G165" s="26"/>
      <c r="H165" s="57"/>
      <c r="I165" s="57"/>
      <c r="J165" s="57"/>
      <c r="K165" s="57"/>
      <c r="L165" s="26"/>
      <c r="M165" s="26"/>
      <c r="N165" s="57"/>
      <c r="O165" s="57"/>
      <c r="P165" s="26"/>
      <c r="Q165" s="26"/>
      <c r="R165" s="26"/>
      <c r="S165" s="26"/>
      <c r="T165" s="26"/>
      <c r="U165" s="57"/>
      <c r="V165" s="26"/>
      <c r="W165" s="57"/>
      <c r="X165" s="26"/>
    </row>
    <row r="166">
      <c r="A166" s="17">
        <v>20</v>
      </c>
      <c r="B166" s="18" t="s">
        <v>308</v>
      </c>
      <c r="C166" s="56">
        <f>SUM(C167:C173)</f>
        <v>19</v>
      </c>
      <c r="D166" s="56">
        <f>SUM(D167:D173)</f>
        <v>0</v>
      </c>
      <c r="E166" s="56">
        <f>SUM(E167:E173)</f>
        <v>21</v>
      </c>
      <c r="F166" s="56">
        <f>SUM(F167:F173)</f>
        <v>35</v>
      </c>
      <c r="G166" s="56">
        <f>SUM(G167:G173)</f>
        <v>0</v>
      </c>
      <c r="H166" s="56">
        <f>SUM(H167:H173)</f>
        <v>1166</v>
      </c>
      <c r="I166" s="56">
        <f>SUM(I167:I173)</f>
        <v>18</v>
      </c>
      <c r="J166" s="56">
        <f>SUM(J167:J173)</f>
        <v>0</v>
      </c>
      <c r="K166" s="56">
        <f>SUM(K167:K173)</f>
        <v>0</v>
      </c>
      <c r="L166" s="56">
        <f>SUM(L167:L173)</f>
        <v>0</v>
      </c>
      <c r="M166" s="56">
        <f>SUM(M167:M173)</f>
        <v>0</v>
      </c>
      <c r="N166" s="56">
        <f>SUM(N167:N173)</f>
        <v>594</v>
      </c>
      <c r="O166" s="56">
        <f>SUM(O167:O173)</f>
        <v>0</v>
      </c>
      <c r="P166" s="56">
        <f>SUM(P167:P173)</f>
        <v>81</v>
      </c>
      <c r="Q166" s="56">
        <f>SUM(Q167:Q173)</f>
        <v>0</v>
      </c>
      <c r="R166" s="56">
        <f>SUM(R167:R173)</f>
        <v>0</v>
      </c>
      <c r="S166" s="56">
        <f>SUM(S167:S173)</f>
        <v>0</v>
      </c>
      <c r="T166" s="56">
        <f>SUM(T167:T173)</f>
        <v>0</v>
      </c>
      <c r="U166" s="56">
        <f>SUM(U167:U173)</f>
        <v>0</v>
      </c>
      <c r="V166" s="56">
        <f>SUM(V167:V173)</f>
        <v>0</v>
      </c>
      <c r="W166" s="56">
        <f>SUM(W167:W173)</f>
        <v>25</v>
      </c>
      <c r="X166" s="56">
        <f>SUM(X167:X173)</f>
        <v>0</v>
      </c>
    </row>
    <row r="167">
      <c r="A167" s="20" t="s">
        <v>309</v>
      </c>
      <c r="B167" s="21" t="s">
        <v>40</v>
      </c>
      <c r="C167" s="57">
        <v>5</v>
      </c>
      <c r="D167" s="26"/>
      <c r="E167" s="57">
        <v>15</v>
      </c>
      <c r="F167" s="57">
        <v>3</v>
      </c>
      <c r="G167" s="26"/>
      <c r="H167" s="57">
        <v>121</v>
      </c>
      <c r="I167" s="57"/>
      <c r="J167" s="57"/>
      <c r="K167" s="57"/>
      <c r="L167" s="26"/>
      <c r="M167" s="26"/>
      <c r="N167" s="57">
        <v>112</v>
      </c>
      <c r="O167" s="57"/>
      <c r="P167" s="26"/>
      <c r="Q167" s="26"/>
      <c r="R167" s="26"/>
      <c r="S167" s="26"/>
      <c r="T167" s="26"/>
      <c r="U167" s="57"/>
      <c r="V167" s="26"/>
      <c r="W167" s="57"/>
      <c r="X167" s="26"/>
    </row>
    <row r="168">
      <c r="A168" s="20" t="s">
        <v>310</v>
      </c>
      <c r="B168" s="21" t="s">
        <v>311</v>
      </c>
      <c r="C168" s="57">
        <v>10</v>
      </c>
      <c r="D168" s="26"/>
      <c r="E168" s="57"/>
      <c r="F168" s="57"/>
      <c r="G168" s="26"/>
      <c r="H168" s="57">
        <v>38</v>
      </c>
      <c r="I168" s="57"/>
      <c r="J168" s="57"/>
      <c r="K168" s="57"/>
      <c r="L168" s="26"/>
      <c r="M168" s="26"/>
      <c r="N168" s="57"/>
      <c r="O168" s="57"/>
      <c r="P168" s="26">
        <v>81</v>
      </c>
      <c r="Q168" s="26"/>
      <c r="R168" s="26"/>
      <c r="S168" s="26"/>
      <c r="T168" s="26"/>
      <c r="U168" s="57"/>
      <c r="V168" s="26"/>
      <c r="W168" s="57"/>
      <c r="X168" s="26"/>
    </row>
    <row r="169">
      <c r="A169" s="20" t="s">
        <v>312</v>
      </c>
      <c r="B169" s="21" t="s">
        <v>313</v>
      </c>
      <c r="C169" s="57"/>
      <c r="D169" s="26"/>
      <c r="E169" s="57">
        <v>2</v>
      </c>
      <c r="F169" s="57"/>
      <c r="G169" s="26"/>
      <c r="H169" s="57">
        <v>142</v>
      </c>
      <c r="I169" s="57"/>
      <c r="J169" s="57"/>
      <c r="K169" s="57"/>
      <c r="L169" s="26"/>
      <c r="M169" s="26"/>
      <c r="N169" s="57">
        <v>24</v>
      </c>
      <c r="O169" s="57"/>
      <c r="P169" s="26"/>
      <c r="Q169" s="26"/>
      <c r="R169" s="26"/>
      <c r="S169" s="26"/>
      <c r="T169" s="26"/>
      <c r="U169" s="57"/>
      <c r="V169" s="26"/>
      <c r="W169" s="57"/>
      <c r="X169" s="26"/>
    </row>
    <row r="170">
      <c r="A170" s="20" t="s">
        <v>314</v>
      </c>
      <c r="B170" s="21" t="s">
        <v>315</v>
      </c>
      <c r="C170" s="57"/>
      <c r="D170" s="26"/>
      <c r="E170" s="57">
        <v>4</v>
      </c>
      <c r="F170" s="57"/>
      <c r="G170" s="26"/>
      <c r="H170" s="57">
        <v>132</v>
      </c>
      <c r="I170" s="57"/>
      <c r="J170" s="57"/>
      <c r="K170" s="57"/>
      <c r="L170" s="26"/>
      <c r="M170" s="26"/>
      <c r="N170" s="57">
        <v>205</v>
      </c>
      <c r="O170" s="57"/>
      <c r="P170" s="26"/>
      <c r="Q170" s="26"/>
      <c r="R170" s="26"/>
      <c r="S170" s="26"/>
      <c r="T170" s="26"/>
      <c r="U170" s="57"/>
      <c r="V170" s="26"/>
      <c r="W170" s="57"/>
      <c r="X170" s="26"/>
    </row>
    <row r="171">
      <c r="A171" s="20" t="s">
        <v>316</v>
      </c>
      <c r="B171" s="21" t="s">
        <v>317</v>
      </c>
      <c r="C171" s="57">
        <v>4</v>
      </c>
      <c r="D171" s="26"/>
      <c r="E171" s="57"/>
      <c r="F171" s="57"/>
      <c r="G171" s="26"/>
      <c r="H171" s="57">
        <v>265</v>
      </c>
      <c r="I171" s="57"/>
      <c r="J171" s="57"/>
      <c r="K171" s="57"/>
      <c r="L171" s="26"/>
      <c r="M171" s="26"/>
      <c r="N171" s="57">
        <v>253</v>
      </c>
      <c r="O171" s="57"/>
      <c r="P171" s="26"/>
      <c r="Q171" s="26"/>
      <c r="R171" s="26"/>
      <c r="S171" s="26"/>
      <c r="T171" s="26"/>
      <c r="U171" s="57"/>
      <c r="V171" s="26"/>
      <c r="W171" s="57"/>
      <c r="X171" s="26"/>
    </row>
    <row r="172">
      <c r="A172" s="20" t="s">
        <v>318</v>
      </c>
      <c r="B172" s="21" t="s">
        <v>319</v>
      </c>
      <c r="C172" s="57"/>
      <c r="D172" s="26"/>
      <c r="E172" s="57"/>
      <c r="F172" s="57"/>
      <c r="G172" s="26"/>
      <c r="H172" s="57">
        <v>17</v>
      </c>
      <c r="I172" s="57">
        <v>18</v>
      </c>
      <c r="J172" s="57"/>
      <c r="K172" s="57"/>
      <c r="L172" s="26"/>
      <c r="M172" s="26"/>
      <c r="N172" s="57"/>
      <c r="O172" s="57"/>
      <c r="P172" s="26"/>
      <c r="Q172" s="26"/>
      <c r="R172" s="26"/>
      <c r="S172" s="26"/>
      <c r="T172" s="26"/>
      <c r="U172" s="57"/>
      <c r="V172" s="26"/>
      <c r="W172" s="57"/>
      <c r="X172" s="26"/>
    </row>
    <row r="173">
      <c r="A173" s="20" t="s">
        <v>320</v>
      </c>
      <c r="B173" s="31" t="s">
        <v>321</v>
      </c>
      <c r="C173" s="57"/>
      <c r="D173" s="26"/>
      <c r="E173" s="57"/>
      <c r="F173" s="57">
        <v>32</v>
      </c>
      <c r="G173" s="26"/>
      <c r="H173" s="57">
        <v>451</v>
      </c>
      <c r="I173" s="57"/>
      <c r="J173" s="57"/>
      <c r="K173" s="57"/>
      <c r="L173" s="26"/>
      <c r="M173" s="26"/>
      <c r="N173" s="57"/>
      <c r="O173" s="57"/>
      <c r="P173" s="26"/>
      <c r="Q173" s="26"/>
      <c r="R173" s="26"/>
      <c r="S173" s="26"/>
      <c r="T173" s="26"/>
      <c r="U173" s="57"/>
      <c r="V173" s="26"/>
      <c r="W173" s="57">
        <v>25</v>
      </c>
      <c r="X173" s="26"/>
    </row>
    <row r="174">
      <c r="A174" s="17">
        <v>21</v>
      </c>
      <c r="B174" s="18" t="s">
        <v>322</v>
      </c>
      <c r="C174" s="56">
        <f>SUM(C175:C176)</f>
        <v>147</v>
      </c>
      <c r="D174" s="56">
        <f>SUM(D175:D176)</f>
        <v>0</v>
      </c>
      <c r="E174" s="56">
        <f>SUM(E175:E176)</f>
        <v>82</v>
      </c>
      <c r="F174" s="56">
        <f>SUM(F175:F176)</f>
        <v>244</v>
      </c>
      <c r="G174" s="56">
        <f>SUM(G175:G176)</f>
        <v>0</v>
      </c>
      <c r="H174" s="56">
        <f>SUM(H175:H176)</f>
        <v>218</v>
      </c>
      <c r="I174" s="56">
        <f>SUM(I175:I176)</f>
        <v>0</v>
      </c>
      <c r="J174" s="56">
        <f>SUM(J175:J176)</f>
        <v>0</v>
      </c>
      <c r="K174" s="56">
        <f>SUM(K175:K176)</f>
        <v>0</v>
      </c>
      <c r="L174" s="56">
        <f>SUM(L175:L176)</f>
        <v>0</v>
      </c>
      <c r="M174" s="56">
        <f>SUM(M175:M176)</f>
        <v>0</v>
      </c>
      <c r="N174" s="56">
        <f>SUM(N175:N176)</f>
        <v>1488</v>
      </c>
      <c r="O174" s="56">
        <f>SUM(O175:O176)</f>
        <v>0</v>
      </c>
      <c r="P174" s="56">
        <f>SUM(P175:P176)</f>
        <v>0</v>
      </c>
      <c r="Q174" s="56">
        <f>SUM(Q175:Q176)</f>
        <v>0</v>
      </c>
      <c r="R174" s="56">
        <f>SUM(R175:R176)</f>
        <v>0</v>
      </c>
      <c r="S174" s="56">
        <f>SUM(S175:S176)</f>
        <v>0</v>
      </c>
      <c r="T174" s="56">
        <f>SUM(T175:T176)</f>
        <v>0</v>
      </c>
      <c r="U174" s="56">
        <f>SUM(U175:U176)</f>
        <v>0</v>
      </c>
      <c r="V174" s="56">
        <f>SUM(V175:V176)</f>
        <v>0</v>
      </c>
      <c r="W174" s="56">
        <f>SUM(W175:W176)</f>
        <v>398</v>
      </c>
      <c r="X174" s="56">
        <f>SUM(X175:X176)</f>
        <v>0</v>
      </c>
    </row>
    <row r="175">
      <c r="A175" s="20" t="s">
        <v>323</v>
      </c>
      <c r="B175" s="21" t="s">
        <v>40</v>
      </c>
      <c r="C175" s="57">
        <v>147</v>
      </c>
      <c r="D175" s="26"/>
      <c r="E175" s="57">
        <v>82</v>
      </c>
      <c r="F175" s="57">
        <v>231</v>
      </c>
      <c r="G175" s="26"/>
      <c r="H175" s="57">
        <v>153</v>
      </c>
      <c r="I175" s="57"/>
      <c r="J175" s="57"/>
      <c r="K175" s="57"/>
      <c r="L175" s="26"/>
      <c r="M175" s="26"/>
      <c r="N175" s="57">
        <v>1488</v>
      </c>
      <c r="O175" s="57"/>
      <c r="P175" s="26"/>
      <c r="Q175" s="26"/>
      <c r="R175" s="26"/>
      <c r="S175" s="26"/>
      <c r="T175" s="26"/>
      <c r="U175" s="57"/>
      <c r="V175" s="26"/>
      <c r="W175" s="57">
        <v>398</v>
      </c>
      <c r="X175" s="26"/>
    </row>
    <row r="176">
      <c r="A176" s="20" t="s">
        <v>324</v>
      </c>
      <c r="B176" s="21" t="s">
        <v>325</v>
      </c>
      <c r="C176" s="57"/>
      <c r="D176" s="26"/>
      <c r="E176" s="57"/>
      <c r="F176" s="57">
        <v>13</v>
      </c>
      <c r="G176" s="26"/>
      <c r="H176" s="57">
        <v>65</v>
      </c>
      <c r="I176" s="57"/>
      <c r="J176" s="57"/>
      <c r="K176" s="57"/>
      <c r="L176" s="26"/>
      <c r="M176" s="26"/>
      <c r="N176" s="57"/>
      <c r="O176" s="57"/>
      <c r="P176" s="26"/>
      <c r="Q176" s="26"/>
      <c r="R176" s="26"/>
      <c r="S176" s="26"/>
      <c r="T176" s="26"/>
      <c r="U176" s="57"/>
      <c r="V176" s="26"/>
      <c r="W176" s="57"/>
      <c r="X176" s="26"/>
    </row>
    <row r="177">
      <c r="A177" s="17">
        <v>22</v>
      </c>
      <c r="B177" s="18" t="s">
        <v>326</v>
      </c>
      <c r="C177" s="56">
        <f>SUM(C178:C184)</f>
        <v>17</v>
      </c>
      <c r="D177" s="56">
        <f>SUM(D178:D184)</f>
        <v>0</v>
      </c>
      <c r="E177" s="56">
        <f>SUM(E178:E184)</f>
        <v>12</v>
      </c>
      <c r="F177" s="56">
        <f>SUM(F178:F184)</f>
        <v>164</v>
      </c>
      <c r="G177" s="56">
        <f>SUM(G178:G184)</f>
        <v>0</v>
      </c>
      <c r="H177" s="56">
        <f>SUM(H178:H184)</f>
        <v>2411</v>
      </c>
      <c r="I177" s="56">
        <f>SUM(I178:I184)</f>
        <v>6</v>
      </c>
      <c r="J177" s="56">
        <f>SUM(J178:J184)</f>
        <v>0</v>
      </c>
      <c r="K177" s="56">
        <f>SUM(K178:K184)</f>
        <v>0</v>
      </c>
      <c r="L177" s="56">
        <f>SUM(L178:L184)</f>
        <v>0</v>
      </c>
      <c r="M177" s="56">
        <f>SUM(M178:M184)</f>
        <v>0</v>
      </c>
      <c r="N177" s="56">
        <f>SUM(N178:N184)</f>
        <v>2097</v>
      </c>
      <c r="O177" s="56">
        <f>SUM(O178:O184)</f>
        <v>0</v>
      </c>
      <c r="P177" s="56">
        <f>SUM(P178:P184)</f>
        <v>1831</v>
      </c>
      <c r="Q177" s="56">
        <f>SUM(Q178:Q184)</f>
        <v>0</v>
      </c>
      <c r="R177" s="56">
        <f>SUM(R178:R184)</f>
        <v>0</v>
      </c>
      <c r="S177" s="56">
        <f>SUM(S178:S184)</f>
        <v>0</v>
      </c>
      <c r="T177" s="56">
        <f>SUM(T178:T184)</f>
        <v>0</v>
      </c>
      <c r="U177" s="56">
        <f>SUM(U178:U184)</f>
        <v>0</v>
      </c>
      <c r="V177" s="56">
        <f>SUM(V178:V184)</f>
        <v>0</v>
      </c>
      <c r="W177" s="56">
        <f>SUM(W178:W184)</f>
        <v>292</v>
      </c>
      <c r="X177" s="56">
        <f>SUM(X178:X184)</f>
        <v>0</v>
      </c>
    </row>
    <row r="178" ht="25.5">
      <c r="A178" s="20" t="s">
        <v>327</v>
      </c>
      <c r="B178" s="21" t="s">
        <v>101</v>
      </c>
      <c r="C178" s="57"/>
      <c r="D178" s="26"/>
      <c r="E178" s="57"/>
      <c r="F178" s="58">
        <v>3</v>
      </c>
      <c r="G178" s="26"/>
      <c r="H178" s="57">
        <v>27</v>
      </c>
      <c r="I178" s="57"/>
      <c r="J178" s="57"/>
      <c r="K178" s="57"/>
      <c r="L178" s="26"/>
      <c r="M178" s="26"/>
      <c r="N178" s="58"/>
      <c r="O178" s="57"/>
      <c r="P178" s="61">
        <v>199</v>
      </c>
      <c r="Q178" s="26"/>
      <c r="R178" s="26"/>
      <c r="S178" s="26"/>
      <c r="T178" s="26"/>
      <c r="U178" s="57"/>
      <c r="V178" s="26"/>
      <c r="W178" s="57"/>
      <c r="X178" s="26"/>
    </row>
    <row r="179" ht="25.5">
      <c r="A179" s="20" t="s">
        <v>328</v>
      </c>
      <c r="B179" s="21" t="s">
        <v>103</v>
      </c>
      <c r="C179" s="57"/>
      <c r="D179" s="26"/>
      <c r="E179" s="57"/>
      <c r="F179" s="62"/>
      <c r="G179" s="26"/>
      <c r="H179" s="57">
        <v>205</v>
      </c>
      <c r="I179" s="57"/>
      <c r="J179" s="57"/>
      <c r="K179" s="57"/>
      <c r="L179" s="26"/>
      <c r="M179" s="26"/>
      <c r="N179" s="62"/>
      <c r="O179" s="57"/>
      <c r="P179" s="63"/>
      <c r="Q179" s="26"/>
      <c r="R179" s="26"/>
      <c r="S179" s="26"/>
      <c r="T179" s="26"/>
      <c r="U179" s="57"/>
      <c r="V179" s="26"/>
      <c r="W179" s="57">
        <v>16</v>
      </c>
      <c r="X179" s="26"/>
    </row>
    <row r="180">
      <c r="A180" s="20" t="s">
        <v>329</v>
      </c>
      <c r="B180" s="21" t="s">
        <v>330</v>
      </c>
      <c r="C180" s="57"/>
      <c r="D180" s="26"/>
      <c r="E180" s="57"/>
      <c r="F180" s="57"/>
      <c r="G180" s="26"/>
      <c r="H180" s="57">
        <v>331</v>
      </c>
      <c r="I180" s="57">
        <v>6</v>
      </c>
      <c r="J180" s="57"/>
      <c r="K180" s="57"/>
      <c r="L180" s="26"/>
      <c r="M180" s="26"/>
      <c r="N180" s="57">
        <v>87</v>
      </c>
      <c r="O180" s="57"/>
      <c r="P180" s="26">
        <v>133</v>
      </c>
      <c r="Q180" s="26"/>
      <c r="R180" s="26"/>
      <c r="S180" s="26"/>
      <c r="T180" s="26"/>
      <c r="U180" s="57"/>
      <c r="V180" s="26"/>
      <c r="W180" s="57"/>
      <c r="X180" s="26"/>
    </row>
    <row r="181">
      <c r="A181" s="20" t="s">
        <v>331</v>
      </c>
      <c r="B181" s="21" t="s">
        <v>133</v>
      </c>
      <c r="C181" s="57">
        <v>12</v>
      </c>
      <c r="D181" s="26"/>
      <c r="E181" s="57">
        <v>12</v>
      </c>
      <c r="F181" s="57"/>
      <c r="G181" s="26"/>
      <c r="H181" s="57">
        <v>385</v>
      </c>
      <c r="I181" s="57"/>
      <c r="J181" s="57"/>
      <c r="K181" s="57"/>
      <c r="L181" s="26"/>
      <c r="M181" s="26"/>
      <c r="N181" s="57">
        <v>316</v>
      </c>
      <c r="O181" s="57"/>
      <c r="P181" s="26">
        <v>1067</v>
      </c>
      <c r="Q181" s="26"/>
      <c r="R181" s="26"/>
      <c r="S181" s="26"/>
      <c r="T181" s="26"/>
      <c r="U181" s="57"/>
      <c r="V181" s="26"/>
      <c r="W181" s="57"/>
      <c r="X181" s="26"/>
    </row>
    <row r="182">
      <c r="A182" s="20" t="s">
        <v>332</v>
      </c>
      <c r="B182" s="21" t="s">
        <v>487</v>
      </c>
      <c r="C182" s="57"/>
      <c r="D182" s="26"/>
      <c r="E182" s="57"/>
      <c r="F182" s="57"/>
      <c r="G182" s="26"/>
      <c r="H182" s="57"/>
      <c r="I182" s="57"/>
      <c r="J182" s="57"/>
      <c r="K182" s="57"/>
      <c r="L182" s="26"/>
      <c r="M182" s="26"/>
      <c r="N182" s="57">
        <v>6</v>
      </c>
      <c r="O182" s="57"/>
      <c r="P182" s="26"/>
      <c r="Q182" s="26"/>
      <c r="R182" s="26"/>
      <c r="S182" s="26"/>
      <c r="T182" s="26"/>
      <c r="U182" s="57"/>
      <c r="V182" s="26"/>
      <c r="W182" s="57"/>
      <c r="X182" s="26"/>
    </row>
    <row r="183">
      <c r="A183" s="20" t="s">
        <v>334</v>
      </c>
      <c r="B183" s="21" t="s">
        <v>335</v>
      </c>
      <c r="C183" s="57"/>
      <c r="D183" s="26"/>
      <c r="E183" s="57"/>
      <c r="F183" s="57">
        <v>126</v>
      </c>
      <c r="G183" s="26"/>
      <c r="H183" s="57">
        <v>880</v>
      </c>
      <c r="I183" s="57"/>
      <c r="J183" s="57"/>
      <c r="K183" s="57"/>
      <c r="L183" s="26"/>
      <c r="M183" s="26"/>
      <c r="N183" s="57">
        <v>1376</v>
      </c>
      <c r="O183" s="57"/>
      <c r="P183" s="26">
        <v>432</v>
      </c>
      <c r="Q183" s="26"/>
      <c r="R183" s="26"/>
      <c r="S183" s="26"/>
      <c r="T183" s="26"/>
      <c r="U183" s="57"/>
      <c r="V183" s="26"/>
      <c r="W183" s="57">
        <v>101</v>
      </c>
      <c r="X183" s="26"/>
    </row>
    <row r="184">
      <c r="A184" s="20" t="s">
        <v>336</v>
      </c>
      <c r="B184" s="21" t="s">
        <v>337</v>
      </c>
      <c r="C184" s="57">
        <v>5</v>
      </c>
      <c r="D184" s="26"/>
      <c r="E184" s="57"/>
      <c r="F184" s="57">
        <v>35</v>
      </c>
      <c r="G184" s="26"/>
      <c r="H184" s="57">
        <v>583</v>
      </c>
      <c r="I184" s="57"/>
      <c r="J184" s="57"/>
      <c r="K184" s="57"/>
      <c r="L184" s="26"/>
      <c r="M184" s="26"/>
      <c r="N184" s="57">
        <v>312</v>
      </c>
      <c r="O184" s="57"/>
      <c r="P184" s="26"/>
      <c r="Q184" s="26"/>
      <c r="R184" s="26"/>
      <c r="S184" s="26"/>
      <c r="T184" s="26"/>
      <c r="U184" s="57"/>
      <c r="V184" s="26"/>
      <c r="W184" s="57">
        <v>175</v>
      </c>
      <c r="X184" s="26"/>
    </row>
    <row r="185">
      <c r="A185" s="17">
        <v>23</v>
      </c>
      <c r="B185" s="18" t="s">
        <v>338</v>
      </c>
      <c r="C185" s="56">
        <f>SUM(C186)</f>
        <v>53</v>
      </c>
      <c r="D185" s="56">
        <f>SUM(D186)</f>
        <v>0</v>
      </c>
      <c r="E185" s="56">
        <f>SUM(E186)</f>
        <v>9</v>
      </c>
      <c r="F185" s="56">
        <f>SUM(F186)</f>
        <v>0</v>
      </c>
      <c r="G185" s="56">
        <f>SUM(G186)</f>
        <v>0</v>
      </c>
      <c r="H185" s="56">
        <f>SUM(H186)</f>
        <v>530</v>
      </c>
      <c r="I185" s="56">
        <f>SUM(I186)</f>
        <v>61</v>
      </c>
      <c r="J185" s="56">
        <f>SUM(J186)</f>
        <v>0</v>
      </c>
      <c r="K185" s="56">
        <f>SUM(K186)</f>
        <v>0</v>
      </c>
      <c r="L185" s="56">
        <f>SUM(L186)</f>
        <v>0</v>
      </c>
      <c r="M185" s="56">
        <f>SUM(M186)</f>
        <v>0</v>
      </c>
      <c r="N185" s="56">
        <f>SUM(N186)</f>
        <v>0</v>
      </c>
      <c r="O185" s="56">
        <f>SUM(O186)</f>
        <v>0</v>
      </c>
      <c r="P185" s="56">
        <f>SUM(P186)</f>
        <v>0</v>
      </c>
      <c r="Q185" s="56">
        <f>SUM(Q186)</f>
        <v>0</v>
      </c>
      <c r="R185" s="56">
        <f>SUM(R186)</f>
        <v>0</v>
      </c>
      <c r="S185" s="56">
        <f>SUM(S186)</f>
        <v>0</v>
      </c>
      <c r="T185" s="56">
        <f>SUM(T186)</f>
        <v>0</v>
      </c>
      <c r="U185" s="56">
        <f>SUM(U186)</f>
        <v>0</v>
      </c>
      <c r="V185" s="56">
        <f>SUM(V186)</f>
        <v>0</v>
      </c>
      <c r="W185" s="56">
        <f>SUM(W186)</f>
        <v>0</v>
      </c>
      <c r="X185" s="56">
        <f>SUM(X186)</f>
        <v>0</v>
      </c>
    </row>
    <row r="186">
      <c r="A186" s="20" t="s">
        <v>339</v>
      </c>
      <c r="B186" s="21" t="s">
        <v>340</v>
      </c>
      <c r="C186" s="57">
        <v>53</v>
      </c>
      <c r="D186" s="26"/>
      <c r="E186" s="57">
        <v>9</v>
      </c>
      <c r="F186" s="57"/>
      <c r="G186" s="26"/>
      <c r="H186" s="57">
        <v>530</v>
      </c>
      <c r="I186" s="57">
        <v>61</v>
      </c>
      <c r="J186" s="57"/>
      <c r="K186" s="57"/>
      <c r="L186" s="26"/>
      <c r="M186" s="26"/>
      <c r="N186" s="57"/>
      <c r="O186" s="57"/>
      <c r="P186" s="26"/>
      <c r="Q186" s="26"/>
      <c r="R186" s="26"/>
      <c r="S186" s="26"/>
      <c r="T186" s="26"/>
      <c r="U186" s="57"/>
      <c r="V186" s="26"/>
      <c r="W186" s="57"/>
      <c r="X186" s="26"/>
    </row>
    <row r="187">
      <c r="A187" s="17">
        <v>24</v>
      </c>
      <c r="B187" s="18" t="s">
        <v>341</v>
      </c>
      <c r="C187" s="56">
        <f>SUM(C188:C195)</f>
        <v>36</v>
      </c>
      <c r="D187" s="56">
        <f>SUM(D188:D195)</f>
        <v>0</v>
      </c>
      <c r="E187" s="56">
        <f>SUM(E188:E195)</f>
        <v>5</v>
      </c>
      <c r="F187" s="56">
        <f>SUM(F188:F195)</f>
        <v>88</v>
      </c>
      <c r="G187" s="56">
        <f>SUM(G188:G195)</f>
        <v>12</v>
      </c>
      <c r="H187" s="56">
        <f>SUM(H188:H195)</f>
        <v>2753</v>
      </c>
      <c r="I187" s="56">
        <f>SUM(I188:I195)</f>
        <v>0</v>
      </c>
      <c r="J187" s="56">
        <f>SUM(J188:J195)</f>
        <v>0</v>
      </c>
      <c r="K187" s="56">
        <f>SUM(K188:K195)</f>
        <v>0</v>
      </c>
      <c r="L187" s="56">
        <f>SUM(L188:L195)</f>
        <v>0</v>
      </c>
      <c r="M187" s="56">
        <f>SUM(M188:M195)</f>
        <v>0</v>
      </c>
      <c r="N187" s="56">
        <f>SUM(N188:N195)</f>
        <v>1640</v>
      </c>
      <c r="O187" s="56">
        <f>SUM(O188:O195)</f>
        <v>0</v>
      </c>
      <c r="P187" s="56">
        <f>SUM(P188:P195)</f>
        <v>1102</v>
      </c>
      <c r="Q187" s="56">
        <f>SUM(Q188:Q195)</f>
        <v>0</v>
      </c>
      <c r="R187" s="56">
        <f>SUM(R188:R195)</f>
        <v>0</v>
      </c>
      <c r="S187" s="56">
        <f>SUM(S188:S195)</f>
        <v>0</v>
      </c>
      <c r="T187" s="56">
        <f>SUM(T188:T195)</f>
        <v>0</v>
      </c>
      <c r="U187" s="56">
        <f>SUM(U188:U195)</f>
        <v>0</v>
      </c>
      <c r="V187" s="56">
        <f>SUM(V188:V195)</f>
        <v>0</v>
      </c>
      <c r="W187" s="56">
        <f>SUM(W188:W195)</f>
        <v>131</v>
      </c>
      <c r="X187" s="56">
        <f>SUM(X188:X195)</f>
        <v>0</v>
      </c>
    </row>
    <row r="188">
      <c r="A188" s="20" t="s">
        <v>342</v>
      </c>
      <c r="B188" s="21" t="s">
        <v>40</v>
      </c>
      <c r="C188" s="57"/>
      <c r="D188" s="26"/>
      <c r="E188" s="57"/>
      <c r="F188" s="57"/>
      <c r="G188" s="26"/>
      <c r="H188" s="57">
        <v>28</v>
      </c>
      <c r="I188" s="57"/>
      <c r="J188" s="57"/>
      <c r="K188" s="57"/>
      <c r="L188" s="26"/>
      <c r="M188" s="26"/>
      <c r="N188" s="57">
        <v>16</v>
      </c>
      <c r="O188" s="57"/>
      <c r="P188" s="26">
        <v>18</v>
      </c>
      <c r="Q188" s="26"/>
      <c r="R188" s="26"/>
      <c r="S188" s="26"/>
      <c r="T188" s="26"/>
      <c r="U188" s="57"/>
      <c r="V188" s="26"/>
      <c r="W188" s="57"/>
      <c r="X188" s="26"/>
    </row>
    <row r="189">
      <c r="A189" s="20" t="s">
        <v>343</v>
      </c>
      <c r="B189" s="21" t="s">
        <v>344</v>
      </c>
      <c r="C189" s="57">
        <v>13</v>
      </c>
      <c r="D189" s="26"/>
      <c r="E189" s="57"/>
      <c r="F189" s="57"/>
      <c r="G189" s="26"/>
      <c r="H189" s="57">
        <v>113</v>
      </c>
      <c r="I189" s="57"/>
      <c r="J189" s="57"/>
      <c r="K189" s="57"/>
      <c r="L189" s="26"/>
      <c r="M189" s="26"/>
      <c r="N189" s="57">
        <v>20</v>
      </c>
      <c r="O189" s="57"/>
      <c r="P189" s="26"/>
      <c r="Q189" s="26"/>
      <c r="R189" s="26"/>
      <c r="S189" s="26"/>
      <c r="T189" s="26"/>
      <c r="U189" s="57"/>
      <c r="V189" s="26"/>
      <c r="W189" s="57"/>
      <c r="X189" s="26"/>
    </row>
    <row r="190">
      <c r="A190" s="20" t="s">
        <v>345</v>
      </c>
      <c r="B190" s="21" t="s">
        <v>346</v>
      </c>
      <c r="C190" s="57"/>
      <c r="D190" s="26"/>
      <c r="E190" s="57"/>
      <c r="F190" s="57"/>
      <c r="G190" s="26"/>
      <c r="H190" s="57">
        <v>489</v>
      </c>
      <c r="I190" s="57"/>
      <c r="J190" s="57"/>
      <c r="K190" s="57"/>
      <c r="L190" s="26"/>
      <c r="M190" s="26"/>
      <c r="N190" s="58">
        <v>276</v>
      </c>
      <c r="O190" s="57"/>
      <c r="P190" s="61">
        <v>360</v>
      </c>
      <c r="Q190" s="26"/>
      <c r="R190" s="26"/>
      <c r="S190" s="26"/>
      <c r="T190" s="26"/>
      <c r="U190" s="57"/>
      <c r="V190" s="26"/>
      <c r="W190" s="57"/>
      <c r="X190" s="26"/>
    </row>
    <row r="191">
      <c r="A191" s="20" t="s">
        <v>347</v>
      </c>
      <c r="B191" s="21" t="s">
        <v>348</v>
      </c>
      <c r="C191" s="57"/>
      <c r="D191" s="26"/>
      <c r="E191" s="57"/>
      <c r="F191" s="57"/>
      <c r="G191" s="26"/>
      <c r="H191" s="57">
        <v>118</v>
      </c>
      <c r="I191" s="57"/>
      <c r="J191" s="57"/>
      <c r="K191" s="57"/>
      <c r="L191" s="26"/>
      <c r="M191" s="26"/>
      <c r="N191" s="62"/>
      <c r="O191" s="57"/>
      <c r="P191" s="63"/>
      <c r="Q191" s="26"/>
      <c r="R191" s="26"/>
      <c r="S191" s="26"/>
      <c r="T191" s="26"/>
      <c r="U191" s="57"/>
      <c r="V191" s="26"/>
      <c r="W191" s="57"/>
      <c r="X191" s="26"/>
    </row>
    <row r="192">
      <c r="A192" s="20" t="s">
        <v>349</v>
      </c>
      <c r="B192" s="21" t="s">
        <v>350</v>
      </c>
      <c r="C192" s="57">
        <v>6</v>
      </c>
      <c r="D192" s="26"/>
      <c r="E192" s="57"/>
      <c r="F192" s="57"/>
      <c r="G192" s="26"/>
      <c r="H192" s="57">
        <v>94</v>
      </c>
      <c r="I192" s="57"/>
      <c r="J192" s="57"/>
      <c r="K192" s="57"/>
      <c r="L192" s="26"/>
      <c r="M192" s="26"/>
      <c r="N192" s="58">
        <v>836</v>
      </c>
      <c r="O192" s="57"/>
      <c r="P192" s="61">
        <v>512</v>
      </c>
      <c r="Q192" s="26"/>
      <c r="R192" s="26"/>
      <c r="S192" s="26"/>
      <c r="T192" s="26"/>
      <c r="U192" s="57"/>
      <c r="V192" s="26"/>
      <c r="W192" s="57"/>
      <c r="X192" s="26"/>
    </row>
    <row r="193">
      <c r="A193" s="20" t="s">
        <v>351</v>
      </c>
      <c r="B193" s="21" t="s">
        <v>352</v>
      </c>
      <c r="C193" s="57">
        <v>15</v>
      </c>
      <c r="D193" s="26"/>
      <c r="E193" s="57"/>
      <c r="F193" s="57"/>
      <c r="G193" s="26"/>
      <c r="H193" s="57">
        <v>1397</v>
      </c>
      <c r="I193" s="57"/>
      <c r="J193" s="57"/>
      <c r="K193" s="57"/>
      <c r="L193" s="26"/>
      <c r="M193" s="26"/>
      <c r="N193" s="62"/>
      <c r="O193" s="57"/>
      <c r="P193" s="63"/>
      <c r="Q193" s="26"/>
      <c r="R193" s="26"/>
      <c r="S193" s="26"/>
      <c r="T193" s="26"/>
      <c r="U193" s="57"/>
      <c r="V193" s="26"/>
      <c r="W193" s="57"/>
      <c r="X193" s="26"/>
    </row>
    <row r="194">
      <c r="A194" s="20" t="s">
        <v>353</v>
      </c>
      <c r="B194" s="21" t="s">
        <v>354</v>
      </c>
      <c r="C194" s="57"/>
      <c r="D194" s="26"/>
      <c r="E194" s="57"/>
      <c r="F194" s="57"/>
      <c r="G194" s="26"/>
      <c r="H194" s="57">
        <v>247</v>
      </c>
      <c r="I194" s="57"/>
      <c r="J194" s="57"/>
      <c r="K194" s="57"/>
      <c r="L194" s="26"/>
      <c r="M194" s="26"/>
      <c r="N194" s="57">
        <v>270</v>
      </c>
      <c r="O194" s="57"/>
      <c r="P194" s="26">
        <v>100</v>
      </c>
      <c r="Q194" s="26"/>
      <c r="R194" s="26"/>
      <c r="S194" s="26"/>
      <c r="T194" s="26"/>
      <c r="U194" s="57"/>
      <c r="V194" s="26"/>
      <c r="W194" s="57"/>
      <c r="X194" s="26"/>
    </row>
    <row r="195">
      <c r="A195" s="20" t="s">
        <v>355</v>
      </c>
      <c r="B195" s="21" t="s">
        <v>356</v>
      </c>
      <c r="C195" s="57">
        <v>2</v>
      </c>
      <c r="D195" s="26"/>
      <c r="E195" s="57">
        <v>5</v>
      </c>
      <c r="F195" s="57">
        <v>88</v>
      </c>
      <c r="G195" s="26">
        <v>12</v>
      </c>
      <c r="H195" s="57">
        <v>267</v>
      </c>
      <c r="I195" s="57"/>
      <c r="J195" s="57"/>
      <c r="K195" s="57"/>
      <c r="L195" s="26"/>
      <c r="M195" s="26"/>
      <c r="N195" s="57">
        <v>222</v>
      </c>
      <c r="O195" s="57"/>
      <c r="P195" s="26">
        <v>112</v>
      </c>
      <c r="Q195" s="26"/>
      <c r="R195" s="26"/>
      <c r="S195" s="26"/>
      <c r="T195" s="26"/>
      <c r="U195" s="57"/>
      <c r="V195" s="26"/>
      <c r="W195" s="57">
        <v>131</v>
      </c>
      <c r="X195" s="26"/>
    </row>
    <row r="196">
      <c r="A196" s="17">
        <v>25</v>
      </c>
      <c r="B196" s="18" t="s">
        <v>357</v>
      </c>
      <c r="C196" s="56">
        <f>SUM(C197:C204)</f>
        <v>339</v>
      </c>
      <c r="D196" s="56">
        <f>SUM(D197:D204)</f>
        <v>0</v>
      </c>
      <c r="E196" s="56">
        <f>SUM(E197:E204)</f>
        <v>156</v>
      </c>
      <c r="F196" s="56">
        <f>SUM(F197:F204)</f>
        <v>371</v>
      </c>
      <c r="G196" s="56">
        <f>SUM(G197:G204)</f>
        <v>0</v>
      </c>
      <c r="H196" s="56">
        <f>SUM(H197:H204)</f>
        <v>2041</v>
      </c>
      <c r="I196" s="56">
        <f>SUM(I197:I204)</f>
        <v>45</v>
      </c>
      <c r="J196" s="56">
        <f>SUM(J197:J204)</f>
        <v>0</v>
      </c>
      <c r="K196" s="56">
        <f>SUM(K197:K204)</f>
        <v>0</v>
      </c>
      <c r="L196" s="56">
        <f>SUM(L197:L204)</f>
        <v>0</v>
      </c>
      <c r="M196" s="56">
        <f>SUM(M197:M204)</f>
        <v>0</v>
      </c>
      <c r="N196" s="56">
        <f>SUM(N197:N204)</f>
        <v>721</v>
      </c>
      <c r="O196" s="56">
        <f>SUM(O197:O204)</f>
        <v>0</v>
      </c>
      <c r="P196" s="56">
        <f>SUM(P197:P204)</f>
        <v>0</v>
      </c>
      <c r="Q196" s="56">
        <f>SUM(Q197:Q204)</f>
        <v>0</v>
      </c>
      <c r="R196" s="56">
        <f>SUM(R197:R204)</f>
        <v>0</v>
      </c>
      <c r="S196" s="56">
        <f>SUM(S197:S204)</f>
        <v>0</v>
      </c>
      <c r="T196" s="56">
        <f>SUM(T197:T204)</f>
        <v>0</v>
      </c>
      <c r="U196" s="56">
        <f>SUM(U197:U204)</f>
        <v>0</v>
      </c>
      <c r="V196" s="56">
        <f>SUM(V197:V204)</f>
        <v>0</v>
      </c>
      <c r="W196" s="56">
        <f>SUM(W197:W204)</f>
        <v>1498</v>
      </c>
      <c r="X196" s="56">
        <f>SUM(X197:X204)</f>
        <v>0</v>
      </c>
    </row>
    <row r="197">
      <c r="A197" s="20" t="s">
        <v>358</v>
      </c>
      <c r="B197" s="21" t="s">
        <v>40</v>
      </c>
      <c r="C197" s="57">
        <v>213</v>
      </c>
      <c r="D197" s="26"/>
      <c r="E197" s="57">
        <v>60</v>
      </c>
      <c r="F197" s="57">
        <v>21</v>
      </c>
      <c r="G197" s="26"/>
      <c r="H197" s="57">
        <v>809</v>
      </c>
      <c r="I197" s="57"/>
      <c r="J197" s="57"/>
      <c r="K197" s="57"/>
      <c r="L197" s="26"/>
      <c r="M197" s="26"/>
      <c r="N197" s="57">
        <v>223</v>
      </c>
      <c r="O197" s="57"/>
      <c r="P197" s="26"/>
      <c r="Q197" s="26"/>
      <c r="R197" s="26"/>
      <c r="S197" s="26"/>
      <c r="T197" s="26"/>
      <c r="U197" s="57"/>
      <c r="V197" s="26"/>
      <c r="W197" s="57"/>
      <c r="X197" s="26"/>
    </row>
    <row r="198">
      <c r="A198" s="20" t="s">
        <v>359</v>
      </c>
      <c r="B198" s="21" t="s">
        <v>360</v>
      </c>
      <c r="C198" s="57">
        <v>29</v>
      </c>
      <c r="D198" s="26"/>
      <c r="E198" s="57">
        <v>29</v>
      </c>
      <c r="F198" s="57"/>
      <c r="G198" s="26"/>
      <c r="H198" s="57">
        <v>251</v>
      </c>
      <c r="I198" s="57">
        <v>37</v>
      </c>
      <c r="J198" s="57"/>
      <c r="K198" s="57"/>
      <c r="L198" s="26"/>
      <c r="M198" s="26"/>
      <c r="N198" s="57"/>
      <c r="O198" s="57"/>
      <c r="P198" s="26"/>
      <c r="Q198" s="26"/>
      <c r="R198" s="26"/>
      <c r="S198" s="26"/>
      <c r="T198" s="26"/>
      <c r="U198" s="57"/>
      <c r="V198" s="26"/>
      <c r="W198" s="57">
        <v>384</v>
      </c>
      <c r="X198" s="26"/>
    </row>
    <row r="199" ht="25.5">
      <c r="A199" s="20" t="s">
        <v>361</v>
      </c>
      <c r="B199" s="21" t="s">
        <v>362</v>
      </c>
      <c r="C199" s="57"/>
      <c r="D199" s="26"/>
      <c r="E199" s="57">
        <v>20</v>
      </c>
      <c r="F199" s="57"/>
      <c r="G199" s="26"/>
      <c r="H199" s="57">
        <v>103</v>
      </c>
      <c r="I199" s="57"/>
      <c r="J199" s="57"/>
      <c r="K199" s="57"/>
      <c r="L199" s="26"/>
      <c r="M199" s="26"/>
      <c r="N199" s="57"/>
      <c r="O199" s="57"/>
      <c r="P199" s="26"/>
      <c r="Q199" s="26"/>
      <c r="R199" s="26"/>
      <c r="S199" s="26"/>
      <c r="T199" s="26"/>
      <c r="U199" s="57"/>
      <c r="V199" s="26"/>
      <c r="W199" s="57"/>
      <c r="X199" s="26"/>
    </row>
    <row r="200">
      <c r="A200" s="20" t="s">
        <v>363</v>
      </c>
      <c r="B200" s="21" t="s">
        <v>364</v>
      </c>
      <c r="C200" s="57"/>
      <c r="D200" s="26"/>
      <c r="E200" s="57"/>
      <c r="F200" s="57">
        <v>175</v>
      </c>
      <c r="G200" s="26"/>
      <c r="H200" s="57">
        <v>202</v>
      </c>
      <c r="I200" s="57"/>
      <c r="J200" s="57"/>
      <c r="K200" s="57"/>
      <c r="L200" s="26"/>
      <c r="M200" s="26"/>
      <c r="N200" s="57">
        <v>166</v>
      </c>
      <c r="O200" s="57"/>
      <c r="P200" s="26"/>
      <c r="Q200" s="26"/>
      <c r="R200" s="26"/>
      <c r="S200" s="26"/>
      <c r="T200" s="26"/>
      <c r="U200" s="57"/>
      <c r="V200" s="26"/>
      <c r="W200" s="57">
        <v>651</v>
      </c>
      <c r="X200" s="26"/>
    </row>
    <row r="201">
      <c r="A201" s="20" t="s">
        <v>365</v>
      </c>
      <c r="B201" s="21" t="s">
        <v>366</v>
      </c>
      <c r="C201" s="57">
        <v>41</v>
      </c>
      <c r="D201" s="26"/>
      <c r="E201" s="57">
        <v>34</v>
      </c>
      <c r="F201" s="57"/>
      <c r="G201" s="26"/>
      <c r="H201" s="57">
        <v>381</v>
      </c>
      <c r="I201" s="57">
        <v>8</v>
      </c>
      <c r="J201" s="57"/>
      <c r="K201" s="57"/>
      <c r="L201" s="26"/>
      <c r="M201" s="26"/>
      <c r="N201" s="57">
        <v>104</v>
      </c>
      <c r="O201" s="57"/>
      <c r="P201" s="26"/>
      <c r="Q201" s="26"/>
      <c r="R201" s="26"/>
      <c r="S201" s="26"/>
      <c r="T201" s="26"/>
      <c r="U201" s="57"/>
      <c r="V201" s="26"/>
      <c r="W201" s="57">
        <v>240</v>
      </c>
      <c r="X201" s="26"/>
    </row>
    <row r="202">
      <c r="A202" s="20" t="s">
        <v>367</v>
      </c>
      <c r="B202" s="21" t="s">
        <v>368</v>
      </c>
      <c r="C202" s="57">
        <v>30</v>
      </c>
      <c r="D202" s="26"/>
      <c r="E202" s="57">
        <v>13</v>
      </c>
      <c r="F202" s="57">
        <v>118</v>
      </c>
      <c r="G202" s="26"/>
      <c r="H202" s="57">
        <v>169</v>
      </c>
      <c r="I202" s="57"/>
      <c r="J202" s="57"/>
      <c r="K202" s="57"/>
      <c r="L202" s="26"/>
      <c r="M202" s="26"/>
      <c r="N202" s="57">
        <v>96</v>
      </c>
      <c r="O202" s="57"/>
      <c r="P202" s="26"/>
      <c r="Q202" s="26"/>
      <c r="R202" s="26"/>
      <c r="S202" s="26"/>
      <c r="T202" s="26"/>
      <c r="U202" s="57"/>
      <c r="V202" s="26"/>
      <c r="W202" s="57"/>
      <c r="X202" s="26"/>
    </row>
    <row r="203">
      <c r="A203" s="20" t="s">
        <v>369</v>
      </c>
      <c r="B203" s="21" t="s">
        <v>370</v>
      </c>
      <c r="C203" s="57"/>
      <c r="D203" s="26"/>
      <c r="E203" s="57"/>
      <c r="F203" s="57">
        <v>57</v>
      </c>
      <c r="G203" s="26"/>
      <c r="H203" s="57">
        <v>70</v>
      </c>
      <c r="I203" s="57"/>
      <c r="J203" s="57"/>
      <c r="K203" s="57"/>
      <c r="L203" s="26"/>
      <c r="M203" s="26"/>
      <c r="N203" s="57">
        <v>132</v>
      </c>
      <c r="O203" s="57"/>
      <c r="P203" s="26"/>
      <c r="Q203" s="26"/>
      <c r="R203" s="26"/>
      <c r="S203" s="26"/>
      <c r="T203" s="26"/>
      <c r="U203" s="57"/>
      <c r="V203" s="26"/>
      <c r="W203" s="57">
        <v>223</v>
      </c>
      <c r="X203" s="26"/>
    </row>
    <row r="204">
      <c r="A204" s="20" t="s">
        <v>371</v>
      </c>
      <c r="B204" s="21" t="s">
        <v>372</v>
      </c>
      <c r="C204" s="57">
        <v>26</v>
      </c>
      <c r="D204" s="26"/>
      <c r="E204" s="57"/>
      <c r="F204" s="57"/>
      <c r="G204" s="26"/>
      <c r="H204" s="57">
        <v>56</v>
      </c>
      <c r="I204" s="57"/>
      <c r="J204" s="57"/>
      <c r="K204" s="57"/>
      <c r="L204" s="26"/>
      <c r="M204" s="26"/>
      <c r="N204" s="57"/>
      <c r="O204" s="57"/>
      <c r="P204" s="26"/>
      <c r="Q204" s="26"/>
      <c r="R204" s="26"/>
      <c r="S204" s="26"/>
      <c r="T204" s="26"/>
      <c r="U204" s="57"/>
      <c r="V204" s="26"/>
      <c r="W204" s="57"/>
      <c r="X204" s="26"/>
    </row>
    <row r="205">
      <c r="A205" s="17">
        <v>26</v>
      </c>
      <c r="B205" s="18" t="s">
        <v>373</v>
      </c>
      <c r="C205" s="56">
        <f>SUM(C206:C212)</f>
        <v>392</v>
      </c>
      <c r="D205" s="56">
        <f>SUM(D206:D212)</f>
        <v>0</v>
      </c>
      <c r="E205" s="56">
        <f>SUM(E206:E212)</f>
        <v>266</v>
      </c>
      <c r="F205" s="56">
        <f>SUM(F206:F212)</f>
        <v>453</v>
      </c>
      <c r="G205" s="56">
        <f>SUM(G206:G212)</f>
        <v>0</v>
      </c>
      <c r="H205" s="56">
        <f>SUM(H206:H212)</f>
        <v>1199</v>
      </c>
      <c r="I205" s="56">
        <f>SUM(I206:I212)</f>
        <v>6</v>
      </c>
      <c r="J205" s="56">
        <f>SUM(J206:J212)</f>
        <v>0</v>
      </c>
      <c r="K205" s="56">
        <f>SUM(K206:K212)</f>
        <v>0</v>
      </c>
      <c r="L205" s="56">
        <f>SUM(L206:L212)</f>
        <v>0</v>
      </c>
      <c r="M205" s="56">
        <f>SUM(M206:M212)</f>
        <v>0</v>
      </c>
      <c r="N205" s="56">
        <f>SUM(N206:N212)</f>
        <v>60</v>
      </c>
      <c r="O205" s="56">
        <f>SUM(O206:O212)</f>
        <v>0</v>
      </c>
      <c r="P205" s="56">
        <f>SUM(P206:P212)</f>
        <v>0</v>
      </c>
      <c r="Q205" s="56">
        <f>SUM(Q206:Q212)</f>
        <v>0</v>
      </c>
      <c r="R205" s="56">
        <f>SUM(R206:R212)</f>
        <v>0</v>
      </c>
      <c r="S205" s="56">
        <f>SUM(S206:S212)</f>
        <v>0</v>
      </c>
      <c r="T205" s="56">
        <f>SUM(T206:T212)</f>
        <v>0</v>
      </c>
      <c r="U205" s="56">
        <f>SUM(U206:U212)</f>
        <v>0</v>
      </c>
      <c r="V205" s="56">
        <f>SUM(V206:V212)</f>
        <v>0</v>
      </c>
      <c r="W205" s="56">
        <f>SUM(W206:W212)</f>
        <v>0</v>
      </c>
      <c r="X205" s="56">
        <f>SUM(X206:X212)</f>
        <v>0</v>
      </c>
    </row>
    <row r="206">
      <c r="A206" s="20" t="s">
        <v>374</v>
      </c>
      <c r="B206" s="21" t="s">
        <v>375</v>
      </c>
      <c r="C206" s="57">
        <v>23</v>
      </c>
      <c r="D206" s="26"/>
      <c r="E206" s="57">
        <v>31</v>
      </c>
      <c r="F206" s="58">
        <v>206</v>
      </c>
      <c r="G206" s="26"/>
      <c r="H206" s="57">
        <v>136</v>
      </c>
      <c r="I206" s="57"/>
      <c r="J206" s="57"/>
      <c r="K206" s="57"/>
      <c r="L206" s="26"/>
      <c r="M206" s="26"/>
      <c r="N206" s="57"/>
      <c r="O206" s="57"/>
      <c r="P206" s="26"/>
      <c r="Q206" s="26"/>
      <c r="R206" s="26"/>
      <c r="S206" s="26"/>
      <c r="T206" s="26"/>
      <c r="U206" s="57"/>
      <c r="V206" s="26"/>
      <c r="W206" s="57"/>
      <c r="X206" s="26"/>
    </row>
    <row r="207">
      <c r="A207" s="20" t="s">
        <v>376</v>
      </c>
      <c r="B207" s="21" t="s">
        <v>377</v>
      </c>
      <c r="C207" s="57">
        <v>5</v>
      </c>
      <c r="D207" s="26"/>
      <c r="E207" s="57">
        <v>7</v>
      </c>
      <c r="F207" s="62"/>
      <c r="G207" s="26"/>
      <c r="H207" s="57">
        <v>44</v>
      </c>
      <c r="I207" s="57"/>
      <c r="J207" s="57"/>
      <c r="K207" s="57"/>
      <c r="L207" s="26"/>
      <c r="M207" s="26"/>
      <c r="N207" s="57"/>
      <c r="O207" s="57"/>
      <c r="P207" s="26"/>
      <c r="Q207" s="26"/>
      <c r="R207" s="26"/>
      <c r="S207" s="26"/>
      <c r="T207" s="26"/>
      <c r="U207" s="57"/>
      <c r="V207" s="26"/>
      <c r="W207" s="57"/>
      <c r="X207" s="26"/>
    </row>
    <row r="208" ht="25.5">
      <c r="A208" s="20" t="s">
        <v>378</v>
      </c>
      <c r="B208" s="21" t="s">
        <v>379</v>
      </c>
      <c r="C208" s="57">
        <v>15</v>
      </c>
      <c r="D208" s="26"/>
      <c r="E208" s="57">
        <v>8</v>
      </c>
      <c r="F208" s="57">
        <v>72</v>
      </c>
      <c r="G208" s="26"/>
      <c r="H208" s="57">
        <v>84</v>
      </c>
      <c r="I208" s="57"/>
      <c r="J208" s="57"/>
      <c r="K208" s="57"/>
      <c r="L208" s="26"/>
      <c r="M208" s="26"/>
      <c r="N208" s="57"/>
      <c r="O208" s="57"/>
      <c r="P208" s="26"/>
      <c r="Q208" s="26"/>
      <c r="R208" s="26"/>
      <c r="S208" s="26"/>
      <c r="T208" s="26"/>
      <c r="U208" s="57"/>
      <c r="V208" s="26"/>
      <c r="W208" s="57"/>
      <c r="X208" s="26"/>
    </row>
    <row r="209">
      <c r="A209" s="20" t="s">
        <v>380</v>
      </c>
      <c r="B209" s="21" t="s">
        <v>381</v>
      </c>
      <c r="C209" s="57">
        <v>194</v>
      </c>
      <c r="D209" s="26"/>
      <c r="E209" s="57">
        <v>117</v>
      </c>
      <c r="F209" s="57">
        <v>26</v>
      </c>
      <c r="G209" s="26"/>
      <c r="H209" s="57">
        <v>501</v>
      </c>
      <c r="I209" s="57">
        <v>6</v>
      </c>
      <c r="J209" s="57"/>
      <c r="K209" s="57"/>
      <c r="L209" s="26"/>
      <c r="M209" s="26"/>
      <c r="N209" s="57"/>
      <c r="O209" s="57"/>
      <c r="P209" s="26"/>
      <c r="Q209" s="26"/>
      <c r="R209" s="26"/>
      <c r="S209" s="26"/>
      <c r="T209" s="26"/>
      <c r="U209" s="57"/>
      <c r="V209" s="26"/>
      <c r="W209" s="57"/>
      <c r="X209" s="26"/>
    </row>
    <row r="210">
      <c r="A210" s="20" t="s">
        <v>382</v>
      </c>
      <c r="B210" s="21" t="s">
        <v>383</v>
      </c>
      <c r="C210" s="57">
        <v>64</v>
      </c>
      <c r="D210" s="26"/>
      <c r="E210" s="57">
        <v>47</v>
      </c>
      <c r="F210" s="57"/>
      <c r="G210" s="26"/>
      <c r="H210" s="57">
        <v>219</v>
      </c>
      <c r="I210" s="57"/>
      <c r="J210" s="57"/>
      <c r="K210" s="57"/>
      <c r="L210" s="26"/>
      <c r="M210" s="26"/>
      <c r="N210" s="57"/>
      <c r="O210" s="57"/>
      <c r="P210" s="26"/>
      <c r="Q210" s="26"/>
      <c r="R210" s="26"/>
      <c r="S210" s="26"/>
      <c r="T210" s="26"/>
      <c r="U210" s="57"/>
      <c r="V210" s="26"/>
      <c r="W210" s="57"/>
      <c r="X210" s="26"/>
    </row>
    <row r="211">
      <c r="A211" s="20" t="s">
        <v>384</v>
      </c>
      <c r="B211" s="21" t="s">
        <v>385</v>
      </c>
      <c r="C211" s="57">
        <v>70</v>
      </c>
      <c r="D211" s="26"/>
      <c r="E211" s="57">
        <v>35</v>
      </c>
      <c r="F211" s="57">
        <v>146</v>
      </c>
      <c r="G211" s="26"/>
      <c r="H211" s="57">
        <v>84</v>
      </c>
      <c r="I211" s="57"/>
      <c r="J211" s="57"/>
      <c r="K211" s="57"/>
      <c r="L211" s="26"/>
      <c r="M211" s="26"/>
      <c r="N211" s="57"/>
      <c r="O211" s="57"/>
      <c r="P211" s="26"/>
      <c r="Q211" s="26"/>
      <c r="R211" s="26"/>
      <c r="S211" s="26"/>
      <c r="T211" s="26"/>
      <c r="U211" s="57"/>
      <c r="V211" s="26"/>
      <c r="W211" s="57"/>
      <c r="X211" s="26"/>
    </row>
    <row r="212">
      <c r="A212" s="20" t="s">
        <v>386</v>
      </c>
      <c r="B212" s="21" t="s">
        <v>387</v>
      </c>
      <c r="C212" s="57">
        <v>21</v>
      </c>
      <c r="D212" s="26"/>
      <c r="E212" s="57">
        <v>21</v>
      </c>
      <c r="F212" s="57">
        <v>3</v>
      </c>
      <c r="G212" s="26"/>
      <c r="H212" s="57">
        <v>131</v>
      </c>
      <c r="I212" s="57"/>
      <c r="J212" s="57"/>
      <c r="K212" s="57"/>
      <c r="L212" s="26"/>
      <c r="M212" s="26"/>
      <c r="N212" s="57">
        <v>60</v>
      </c>
      <c r="O212" s="57"/>
      <c r="P212" s="26"/>
      <c r="Q212" s="26"/>
      <c r="R212" s="26"/>
      <c r="S212" s="26"/>
      <c r="T212" s="26"/>
      <c r="U212" s="57"/>
      <c r="V212" s="26"/>
      <c r="W212" s="57"/>
      <c r="X212" s="26"/>
    </row>
    <row r="213">
      <c r="A213" s="17">
        <v>27</v>
      </c>
      <c r="B213" s="18" t="s">
        <v>388</v>
      </c>
      <c r="C213" s="56">
        <f>SUM(C214:C223)</f>
        <v>185</v>
      </c>
      <c r="D213" s="56">
        <f>SUM(D214:D223)</f>
        <v>0</v>
      </c>
      <c r="E213" s="56">
        <f>SUM(E214:E223)</f>
        <v>214</v>
      </c>
      <c r="F213" s="56">
        <f>SUM(F214:F223)</f>
        <v>26</v>
      </c>
      <c r="G213" s="56">
        <f>SUM(G214:G223)</f>
        <v>0</v>
      </c>
      <c r="H213" s="56">
        <f>SUM(H214:H223)</f>
        <v>2196</v>
      </c>
      <c r="I213" s="56">
        <f>SUM(I214:I223)</f>
        <v>170</v>
      </c>
      <c r="J213" s="56">
        <f>SUM(J214:J223)</f>
        <v>0</v>
      </c>
      <c r="K213" s="56">
        <f>SUM(K214:K223)</f>
        <v>0</v>
      </c>
      <c r="L213" s="56">
        <f>SUM(L214:L223)</f>
        <v>0</v>
      </c>
      <c r="M213" s="56">
        <f>SUM(M214:M223)</f>
        <v>0</v>
      </c>
      <c r="N213" s="56">
        <f>SUM(N214:N223)</f>
        <v>41</v>
      </c>
      <c r="O213" s="56">
        <f>SUM(O214:O223)</f>
        <v>0</v>
      </c>
      <c r="P213" s="56">
        <f>SUM(P214:P223)</f>
        <v>0</v>
      </c>
      <c r="Q213" s="56">
        <f>SUM(Q214:Q223)</f>
        <v>0</v>
      </c>
      <c r="R213" s="56">
        <f>SUM(R214:R223)</f>
        <v>0</v>
      </c>
      <c r="S213" s="56">
        <f>SUM(S214:S223)</f>
        <v>0</v>
      </c>
      <c r="T213" s="56">
        <f>SUM(T214:T223)</f>
        <v>0</v>
      </c>
      <c r="U213" s="56">
        <f>SUM(U214:U223)</f>
        <v>0</v>
      </c>
      <c r="V213" s="56">
        <f>SUM(V214:V223)</f>
        <v>0</v>
      </c>
      <c r="W213" s="56">
        <f>SUM(W214:W223)</f>
        <v>0</v>
      </c>
      <c r="X213" s="56">
        <f>SUM(X214:X223)</f>
        <v>0</v>
      </c>
    </row>
    <row r="214" ht="25.5">
      <c r="A214" s="20" t="s">
        <v>389</v>
      </c>
      <c r="B214" s="21" t="s">
        <v>390</v>
      </c>
      <c r="C214" s="58">
        <v>65</v>
      </c>
      <c r="D214" s="26"/>
      <c r="E214" s="57">
        <v>80</v>
      </c>
      <c r="F214" s="58">
        <v>26</v>
      </c>
      <c r="G214" s="26"/>
      <c r="H214" s="58">
        <v>756</v>
      </c>
      <c r="I214" s="57"/>
      <c r="J214" s="57"/>
      <c r="K214" s="57"/>
      <c r="L214" s="26"/>
      <c r="M214" s="26"/>
      <c r="N214" s="57"/>
      <c r="O214" s="57"/>
      <c r="P214" s="26"/>
      <c r="Q214" s="26"/>
      <c r="R214" s="26"/>
      <c r="S214" s="26"/>
      <c r="T214" s="26"/>
      <c r="U214" s="57"/>
      <c r="V214" s="26"/>
      <c r="W214" s="57"/>
      <c r="X214" s="26"/>
    </row>
    <row r="215" ht="25.5">
      <c r="A215" s="32" t="s">
        <v>391</v>
      </c>
      <c r="B215" s="33" t="s">
        <v>392</v>
      </c>
      <c r="C215" s="57"/>
      <c r="D215" s="57"/>
      <c r="E215" s="57"/>
      <c r="F215" s="65"/>
      <c r="G215" s="61"/>
      <c r="H215" s="57">
        <v>60</v>
      </c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</row>
    <row r="216" ht="25.5">
      <c r="A216" s="35"/>
      <c r="B216" s="36"/>
      <c r="C216" s="57"/>
      <c r="D216" s="57"/>
      <c r="E216" s="57"/>
      <c r="F216" s="62"/>
      <c r="G216" s="63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</row>
    <row r="217">
      <c r="A217" s="20" t="s">
        <v>393</v>
      </c>
      <c r="B217" s="21" t="s">
        <v>155</v>
      </c>
      <c r="C217" s="57">
        <v>4</v>
      </c>
      <c r="D217" s="26"/>
      <c r="E217" s="57">
        <v>6</v>
      </c>
      <c r="F217" s="57"/>
      <c r="G217" s="26"/>
      <c r="H217" s="57">
        <v>120</v>
      </c>
      <c r="I217" s="57"/>
      <c r="J217" s="57"/>
      <c r="K217" s="57"/>
      <c r="L217" s="26"/>
      <c r="M217" s="26"/>
      <c r="N217" s="57"/>
      <c r="O217" s="57"/>
      <c r="P217" s="26"/>
      <c r="Q217" s="26"/>
      <c r="R217" s="26"/>
      <c r="S217" s="26"/>
      <c r="T217" s="26"/>
      <c r="U217" s="57"/>
      <c r="V217" s="26"/>
      <c r="W217" s="57"/>
      <c r="X217" s="26"/>
    </row>
    <row r="218" ht="25.5">
      <c r="A218" s="20" t="s">
        <v>394</v>
      </c>
      <c r="B218" s="21" t="s">
        <v>395</v>
      </c>
      <c r="C218" s="57">
        <v>4</v>
      </c>
      <c r="D218" s="26"/>
      <c r="E218" s="57">
        <v>10</v>
      </c>
      <c r="F218" s="57"/>
      <c r="G218" s="26"/>
      <c r="H218" s="57">
        <v>103</v>
      </c>
      <c r="I218" s="57"/>
      <c r="J218" s="57"/>
      <c r="K218" s="57"/>
      <c r="L218" s="26"/>
      <c r="M218" s="26"/>
      <c r="N218" s="57">
        <v>41</v>
      </c>
      <c r="O218" s="57"/>
      <c r="P218" s="26"/>
      <c r="Q218" s="26"/>
      <c r="R218" s="26"/>
      <c r="S218" s="26"/>
      <c r="T218" s="26"/>
      <c r="U218" s="57"/>
      <c r="V218" s="26"/>
      <c r="W218" s="57"/>
      <c r="X218" s="26"/>
    </row>
    <row r="219">
      <c r="A219" s="20" t="s">
        <v>396</v>
      </c>
      <c r="B219" s="21" t="s">
        <v>397</v>
      </c>
      <c r="C219" s="57">
        <v>49</v>
      </c>
      <c r="D219" s="26"/>
      <c r="E219" s="57">
        <v>44</v>
      </c>
      <c r="F219" s="57"/>
      <c r="G219" s="26"/>
      <c r="H219" s="57">
        <v>301</v>
      </c>
      <c r="I219" s="57">
        <v>170</v>
      </c>
      <c r="J219" s="57"/>
      <c r="K219" s="57"/>
      <c r="L219" s="26"/>
      <c r="M219" s="26"/>
      <c r="N219" s="57"/>
      <c r="O219" s="57"/>
      <c r="P219" s="26"/>
      <c r="Q219" s="26"/>
      <c r="R219" s="26"/>
      <c r="S219" s="26"/>
      <c r="T219" s="26"/>
      <c r="U219" s="57"/>
      <c r="V219" s="26"/>
      <c r="W219" s="57"/>
      <c r="X219" s="26"/>
    </row>
    <row r="220">
      <c r="A220" s="20" t="s">
        <v>398</v>
      </c>
      <c r="B220" s="21" t="s">
        <v>399</v>
      </c>
      <c r="C220" s="57">
        <v>8</v>
      </c>
      <c r="D220" s="26"/>
      <c r="E220" s="57">
        <v>5</v>
      </c>
      <c r="F220" s="57"/>
      <c r="G220" s="26"/>
      <c r="H220" s="57">
        <v>61</v>
      </c>
      <c r="I220" s="57"/>
      <c r="J220" s="57"/>
      <c r="K220" s="57"/>
      <c r="L220" s="26"/>
      <c r="M220" s="26"/>
      <c r="N220" s="57"/>
      <c r="O220" s="57"/>
      <c r="P220" s="26"/>
      <c r="Q220" s="26"/>
      <c r="R220" s="26"/>
      <c r="S220" s="26"/>
      <c r="T220" s="26"/>
      <c r="U220" s="57"/>
      <c r="V220" s="26"/>
      <c r="W220" s="57"/>
      <c r="X220" s="26"/>
    </row>
    <row r="221">
      <c r="A221" s="20" t="s">
        <v>400</v>
      </c>
      <c r="B221" s="21" t="s">
        <v>401</v>
      </c>
      <c r="C221" s="57">
        <v>6</v>
      </c>
      <c r="D221" s="26"/>
      <c r="E221" s="57">
        <v>17</v>
      </c>
      <c r="F221" s="57"/>
      <c r="G221" s="26"/>
      <c r="H221" s="57">
        <v>184</v>
      </c>
      <c r="I221" s="57"/>
      <c r="J221" s="57"/>
      <c r="K221" s="57"/>
      <c r="L221" s="26"/>
      <c r="M221" s="26"/>
      <c r="N221" s="57"/>
      <c r="O221" s="57"/>
      <c r="P221" s="26"/>
      <c r="Q221" s="26"/>
      <c r="R221" s="26"/>
      <c r="S221" s="26"/>
      <c r="T221" s="26"/>
      <c r="U221" s="57"/>
      <c r="V221" s="26"/>
      <c r="W221" s="57"/>
      <c r="X221" s="26"/>
    </row>
    <row r="222">
      <c r="A222" s="20" t="s">
        <v>402</v>
      </c>
      <c r="B222" s="21" t="s">
        <v>403</v>
      </c>
      <c r="C222" s="57">
        <v>44</v>
      </c>
      <c r="D222" s="26"/>
      <c r="E222" s="57">
        <v>43</v>
      </c>
      <c r="F222" s="57"/>
      <c r="G222" s="26"/>
      <c r="H222" s="57">
        <v>501</v>
      </c>
      <c r="I222" s="57"/>
      <c r="J222" s="57"/>
      <c r="K222" s="57"/>
      <c r="L222" s="26"/>
      <c r="M222" s="26"/>
      <c r="N222" s="57"/>
      <c r="O222" s="57"/>
      <c r="P222" s="26"/>
      <c r="Q222" s="26"/>
      <c r="R222" s="26"/>
      <c r="S222" s="26"/>
      <c r="T222" s="26"/>
      <c r="U222" s="57"/>
      <c r="V222" s="26"/>
      <c r="W222" s="57"/>
      <c r="X222" s="26"/>
    </row>
    <row r="223">
      <c r="A223" s="20" t="s">
        <v>404</v>
      </c>
      <c r="B223" s="21" t="s">
        <v>405</v>
      </c>
      <c r="C223" s="57">
        <v>5</v>
      </c>
      <c r="D223" s="26"/>
      <c r="E223" s="57">
        <v>9</v>
      </c>
      <c r="F223" s="57"/>
      <c r="G223" s="26"/>
      <c r="H223" s="57">
        <v>110</v>
      </c>
      <c r="I223" s="57"/>
      <c r="J223" s="57"/>
      <c r="K223" s="57"/>
      <c r="L223" s="26"/>
      <c r="M223" s="26"/>
      <c r="N223" s="57"/>
      <c r="O223" s="57"/>
      <c r="P223" s="26"/>
      <c r="Q223" s="26"/>
      <c r="R223" s="26"/>
      <c r="S223" s="26"/>
      <c r="T223" s="26"/>
      <c r="U223" s="57"/>
      <c r="V223" s="26"/>
      <c r="W223" s="57"/>
      <c r="X223" s="26"/>
    </row>
    <row r="224">
      <c r="A224" s="17">
        <v>28</v>
      </c>
      <c r="B224" s="18" t="s">
        <v>406</v>
      </c>
      <c r="C224" s="56">
        <f>SUM(C225:C228)</f>
        <v>176</v>
      </c>
      <c r="D224" s="56">
        <f>SUM(D225:D228)</f>
        <v>0</v>
      </c>
      <c r="E224" s="56">
        <f>SUM(E225:E228)</f>
        <v>74</v>
      </c>
      <c r="F224" s="56">
        <f>SUM(F225:F228)</f>
        <v>93</v>
      </c>
      <c r="G224" s="56">
        <f>SUM(G225:G228)</f>
        <v>1</v>
      </c>
      <c r="H224" s="56">
        <f>SUM(H225:H228)</f>
        <v>1064</v>
      </c>
      <c r="I224" s="56">
        <f>SUM(I225:I228)</f>
        <v>10</v>
      </c>
      <c r="J224" s="56">
        <f>SUM(J225:J228)</f>
        <v>0</v>
      </c>
      <c r="K224" s="56">
        <f>SUM(K225:K228)</f>
        <v>0</v>
      </c>
      <c r="L224" s="56">
        <f>SUM(L225:L228)</f>
        <v>0</v>
      </c>
      <c r="M224" s="56">
        <f>SUM(M225:M228)</f>
        <v>0</v>
      </c>
      <c r="N224" s="56">
        <f>SUM(N225:N228)</f>
        <v>1057</v>
      </c>
      <c r="O224" s="56">
        <f>SUM(O225:O228)</f>
        <v>0</v>
      </c>
      <c r="P224" s="56">
        <f>SUM(P225:P228)</f>
        <v>955</v>
      </c>
      <c r="Q224" s="56">
        <f>SUM(Q225:Q228)</f>
        <v>0</v>
      </c>
      <c r="R224" s="56">
        <f>SUM(R225:R228)</f>
        <v>0</v>
      </c>
      <c r="S224" s="56">
        <f>SUM(S225:S228)</f>
        <v>0</v>
      </c>
      <c r="T224" s="56">
        <f>SUM(T225:T228)</f>
        <v>0</v>
      </c>
      <c r="U224" s="56">
        <f>SUM(U225:U228)</f>
        <v>0</v>
      </c>
      <c r="V224" s="56">
        <f>SUM(V225:V228)</f>
        <v>0</v>
      </c>
      <c r="W224" s="56">
        <f>SUM(W225:W228)</f>
        <v>404</v>
      </c>
      <c r="X224" s="56">
        <f>SUM(X225:X228)</f>
        <v>0</v>
      </c>
    </row>
    <row r="225">
      <c r="A225" s="20" t="s">
        <v>407</v>
      </c>
      <c r="B225" s="21" t="s">
        <v>40</v>
      </c>
      <c r="C225" s="57">
        <v>164</v>
      </c>
      <c r="D225" s="26"/>
      <c r="E225" s="57">
        <v>70</v>
      </c>
      <c r="F225" s="57">
        <v>42</v>
      </c>
      <c r="G225" s="26"/>
      <c r="H225" s="57">
        <v>684</v>
      </c>
      <c r="I225" s="57"/>
      <c r="J225" s="57"/>
      <c r="K225" s="57"/>
      <c r="L225" s="26"/>
      <c r="M225" s="26"/>
      <c r="N225" s="57">
        <v>607</v>
      </c>
      <c r="O225" s="57"/>
      <c r="P225" s="26">
        <v>269</v>
      </c>
      <c r="Q225" s="26"/>
      <c r="R225" s="26"/>
      <c r="S225" s="26"/>
      <c r="T225" s="26"/>
      <c r="U225" s="57"/>
      <c r="V225" s="26"/>
      <c r="W225" s="57">
        <v>404</v>
      </c>
      <c r="X225" s="26"/>
    </row>
    <row r="226" ht="25.5">
      <c r="A226" s="20" t="s">
        <v>408</v>
      </c>
      <c r="B226" s="21" t="s">
        <v>409</v>
      </c>
      <c r="C226" s="57">
        <v>2</v>
      </c>
      <c r="D226" s="26"/>
      <c r="E226" s="57">
        <v>4</v>
      </c>
      <c r="F226" s="57"/>
      <c r="G226" s="26"/>
      <c r="H226" s="57">
        <v>47</v>
      </c>
      <c r="I226" s="57">
        <v>5</v>
      </c>
      <c r="J226" s="57"/>
      <c r="K226" s="57"/>
      <c r="L226" s="26"/>
      <c r="M226" s="26"/>
      <c r="N226" s="57">
        <v>84</v>
      </c>
      <c r="O226" s="57"/>
      <c r="P226" s="26">
        <v>96</v>
      </c>
      <c r="Q226" s="26"/>
      <c r="R226" s="26"/>
      <c r="S226" s="26"/>
      <c r="T226" s="26"/>
      <c r="U226" s="57"/>
      <c r="V226" s="26"/>
      <c r="W226" s="57"/>
      <c r="X226" s="26"/>
    </row>
    <row r="227">
      <c r="A227" s="20" t="s">
        <v>410</v>
      </c>
      <c r="B227" s="21" t="s">
        <v>411</v>
      </c>
      <c r="C227" s="57">
        <v>4</v>
      </c>
      <c r="D227" s="26"/>
      <c r="E227" s="57"/>
      <c r="F227" s="57">
        <v>22</v>
      </c>
      <c r="G227" s="26">
        <v>1</v>
      </c>
      <c r="H227" s="57">
        <v>286</v>
      </c>
      <c r="I227" s="57">
        <v>5</v>
      </c>
      <c r="J227" s="57"/>
      <c r="K227" s="57"/>
      <c r="L227" s="26"/>
      <c r="M227" s="26"/>
      <c r="N227" s="57">
        <v>74</v>
      </c>
      <c r="O227" s="57"/>
      <c r="P227" s="26">
        <v>524</v>
      </c>
      <c r="Q227" s="26"/>
      <c r="R227" s="26"/>
      <c r="S227" s="26"/>
      <c r="T227" s="26"/>
      <c r="U227" s="57"/>
      <c r="V227" s="26"/>
      <c r="W227" s="57"/>
      <c r="X227" s="26"/>
    </row>
    <row r="228">
      <c r="A228" s="20" t="s">
        <v>412</v>
      </c>
      <c r="B228" s="21" t="s">
        <v>413</v>
      </c>
      <c r="C228" s="57">
        <v>6</v>
      </c>
      <c r="D228" s="26"/>
      <c r="E228" s="57"/>
      <c r="F228" s="57">
        <v>29</v>
      </c>
      <c r="G228" s="26"/>
      <c r="H228" s="57">
        <v>47</v>
      </c>
      <c r="I228" s="57"/>
      <c r="J228" s="57"/>
      <c r="K228" s="57"/>
      <c r="L228" s="26"/>
      <c r="M228" s="26"/>
      <c r="N228" s="57">
        <v>292</v>
      </c>
      <c r="O228" s="57"/>
      <c r="P228" s="26">
        <v>66</v>
      </c>
      <c r="Q228" s="26"/>
      <c r="R228" s="26"/>
      <c r="S228" s="26"/>
      <c r="T228" s="26"/>
      <c r="U228" s="57"/>
      <c r="V228" s="26"/>
      <c r="W228" s="57"/>
      <c r="X228" s="26"/>
    </row>
    <row r="229">
      <c r="A229" s="17">
        <v>29</v>
      </c>
      <c r="B229" s="18" t="s">
        <v>414</v>
      </c>
      <c r="C229" s="56">
        <f>SUM(C230:C239)</f>
        <v>42</v>
      </c>
      <c r="D229" s="56">
        <f>SUM(D230:D239)</f>
        <v>0</v>
      </c>
      <c r="E229" s="56">
        <f>SUM(E230:E239)</f>
        <v>56</v>
      </c>
      <c r="F229" s="56">
        <f>SUM(F230:F239)</f>
        <v>0</v>
      </c>
      <c r="G229" s="56">
        <f>SUM(G230:G239)</f>
        <v>0</v>
      </c>
      <c r="H229" s="56">
        <f>SUM(H230:H239)</f>
        <v>384</v>
      </c>
      <c r="I229" s="56">
        <f>SUM(I230:I239)</f>
        <v>167</v>
      </c>
      <c r="J229" s="56">
        <f>SUM(J230:J239)</f>
        <v>0</v>
      </c>
      <c r="K229" s="56">
        <f>SUM(K230:K239)</f>
        <v>0</v>
      </c>
      <c r="L229" s="56">
        <f>SUM(L230:L239)</f>
        <v>0</v>
      </c>
      <c r="M229" s="56">
        <f>SUM(M230:M239)</f>
        <v>0</v>
      </c>
      <c r="N229" s="56">
        <f>SUM(N230:N239)</f>
        <v>0</v>
      </c>
      <c r="O229" s="56">
        <f>SUM(O230:O239)</f>
        <v>0</v>
      </c>
      <c r="P229" s="56">
        <f>SUM(P230:P239)</f>
        <v>0</v>
      </c>
      <c r="Q229" s="56">
        <f>SUM(Q230:Q239)</f>
        <v>0</v>
      </c>
      <c r="R229" s="56">
        <f>SUM(R230:R239)</f>
        <v>0</v>
      </c>
      <c r="S229" s="56">
        <f>SUM(S230:S239)</f>
        <v>0</v>
      </c>
      <c r="T229" s="56">
        <f>SUM(T230:T239)</f>
        <v>0</v>
      </c>
      <c r="U229" s="56">
        <f>SUM(U230:U239)</f>
        <v>0</v>
      </c>
      <c r="V229" s="56">
        <f>SUM(V230:V239)</f>
        <v>0</v>
      </c>
      <c r="W229" s="56">
        <f>SUM(W230:W239)</f>
        <v>0</v>
      </c>
      <c r="X229" s="56">
        <f>SUM(X230:X239)</f>
        <v>0</v>
      </c>
    </row>
    <row r="230" ht="25.5">
      <c r="A230" s="20" t="s">
        <v>415</v>
      </c>
      <c r="B230" s="21" t="s">
        <v>416</v>
      </c>
      <c r="C230" s="57">
        <v>14</v>
      </c>
      <c r="D230" s="26"/>
      <c r="E230" s="57">
        <v>16</v>
      </c>
      <c r="F230" s="57"/>
      <c r="G230" s="26"/>
      <c r="H230" s="57">
        <v>20</v>
      </c>
      <c r="I230" s="57">
        <v>8</v>
      </c>
      <c r="J230" s="57"/>
      <c r="K230" s="57"/>
      <c r="L230" s="26"/>
      <c r="M230" s="26"/>
      <c r="N230" s="57"/>
      <c r="O230" s="57"/>
      <c r="P230" s="26"/>
      <c r="Q230" s="26"/>
      <c r="R230" s="26"/>
      <c r="S230" s="26"/>
      <c r="T230" s="26"/>
      <c r="U230" s="57"/>
      <c r="V230" s="26"/>
      <c r="W230" s="57"/>
      <c r="X230" s="26"/>
    </row>
    <row r="231" ht="25.5">
      <c r="A231" s="20" t="s">
        <v>417</v>
      </c>
      <c r="B231" s="21" t="s">
        <v>47</v>
      </c>
      <c r="C231" s="57"/>
      <c r="D231" s="26"/>
      <c r="E231" s="57"/>
      <c r="F231" s="57"/>
      <c r="G231" s="26"/>
      <c r="H231" s="57">
        <v>13</v>
      </c>
      <c r="I231" s="57"/>
      <c r="J231" s="57"/>
      <c r="K231" s="57"/>
      <c r="L231" s="26"/>
      <c r="M231" s="26"/>
      <c r="N231" s="57"/>
      <c r="O231" s="57"/>
      <c r="P231" s="26"/>
      <c r="Q231" s="26"/>
      <c r="R231" s="26"/>
      <c r="S231" s="26"/>
      <c r="T231" s="26"/>
      <c r="U231" s="57"/>
      <c r="V231" s="26"/>
      <c r="W231" s="57"/>
      <c r="X231" s="26"/>
    </row>
    <row r="232" ht="25.5">
      <c r="A232" s="20" t="s">
        <v>418</v>
      </c>
      <c r="B232" s="21" t="s">
        <v>419</v>
      </c>
      <c r="C232" s="57">
        <v>4</v>
      </c>
      <c r="D232" s="26"/>
      <c r="E232" s="57">
        <v>4</v>
      </c>
      <c r="F232" s="57"/>
      <c r="G232" s="26"/>
      <c r="H232" s="57">
        <v>25</v>
      </c>
      <c r="I232" s="57">
        <v>3</v>
      </c>
      <c r="J232" s="57"/>
      <c r="K232" s="57"/>
      <c r="L232" s="26"/>
      <c r="M232" s="26"/>
      <c r="N232" s="57"/>
      <c r="O232" s="57"/>
      <c r="P232" s="26"/>
      <c r="Q232" s="26"/>
      <c r="R232" s="26"/>
      <c r="S232" s="26"/>
      <c r="T232" s="26"/>
      <c r="U232" s="57"/>
      <c r="V232" s="26"/>
      <c r="W232" s="57"/>
      <c r="X232" s="26"/>
    </row>
    <row r="233" ht="25.5">
      <c r="A233" s="20" t="s">
        <v>420</v>
      </c>
      <c r="B233" s="21" t="s">
        <v>421</v>
      </c>
      <c r="C233" s="57"/>
      <c r="D233" s="26"/>
      <c r="E233" s="57"/>
      <c r="F233" s="57"/>
      <c r="G233" s="26"/>
      <c r="H233" s="57">
        <v>16</v>
      </c>
      <c r="I233" s="57">
        <v>5</v>
      </c>
      <c r="J233" s="57"/>
      <c r="K233" s="57"/>
      <c r="L233" s="26"/>
      <c r="M233" s="26"/>
      <c r="N233" s="57"/>
      <c r="O233" s="57"/>
      <c r="P233" s="26"/>
      <c r="Q233" s="26"/>
      <c r="R233" s="26"/>
      <c r="S233" s="26"/>
      <c r="T233" s="26"/>
      <c r="U233" s="57"/>
      <c r="V233" s="26"/>
      <c r="W233" s="57"/>
      <c r="X233" s="26"/>
    </row>
    <row r="234" ht="25.5">
      <c r="A234" s="20" t="s">
        <v>422</v>
      </c>
      <c r="B234" s="21" t="s">
        <v>423</v>
      </c>
      <c r="C234" s="57"/>
      <c r="D234" s="26"/>
      <c r="E234" s="57">
        <v>5</v>
      </c>
      <c r="F234" s="57"/>
      <c r="G234" s="26"/>
      <c r="H234" s="57">
        <v>8</v>
      </c>
      <c r="I234" s="57">
        <v>4</v>
      </c>
      <c r="J234" s="57"/>
      <c r="K234" s="57"/>
      <c r="L234" s="26"/>
      <c r="M234" s="26"/>
      <c r="N234" s="57"/>
      <c r="O234" s="57"/>
      <c r="P234" s="26"/>
      <c r="Q234" s="26"/>
      <c r="R234" s="26"/>
      <c r="S234" s="26"/>
      <c r="T234" s="26"/>
      <c r="U234" s="57"/>
      <c r="V234" s="26"/>
      <c r="W234" s="57"/>
      <c r="X234" s="26"/>
    </row>
    <row r="235">
      <c r="A235" s="20" t="s">
        <v>424</v>
      </c>
      <c r="B235" s="21" t="s">
        <v>425</v>
      </c>
      <c r="C235" s="57"/>
      <c r="D235" s="26"/>
      <c r="E235" s="57"/>
      <c r="F235" s="57"/>
      <c r="G235" s="26"/>
      <c r="H235" s="57">
        <v>110</v>
      </c>
      <c r="I235" s="57">
        <v>32</v>
      </c>
      <c r="J235" s="57"/>
      <c r="K235" s="57"/>
      <c r="L235" s="26"/>
      <c r="M235" s="26"/>
      <c r="N235" s="57"/>
      <c r="O235" s="57"/>
      <c r="P235" s="26"/>
      <c r="Q235" s="26"/>
      <c r="R235" s="26"/>
      <c r="S235" s="26"/>
      <c r="T235" s="26"/>
      <c r="U235" s="57"/>
      <c r="V235" s="26"/>
      <c r="W235" s="57"/>
      <c r="X235" s="26"/>
    </row>
    <row r="236">
      <c r="A236" s="20" t="s">
        <v>426</v>
      </c>
      <c r="B236" s="21" t="s">
        <v>427</v>
      </c>
      <c r="C236" s="57">
        <v>1</v>
      </c>
      <c r="D236" s="26"/>
      <c r="E236" s="57">
        <v>1</v>
      </c>
      <c r="F236" s="57"/>
      <c r="G236" s="26"/>
      <c r="H236" s="57">
        <v>23</v>
      </c>
      <c r="I236" s="57">
        <v>11</v>
      </c>
      <c r="J236" s="57"/>
      <c r="K236" s="57"/>
      <c r="L236" s="26"/>
      <c r="M236" s="26"/>
      <c r="N236" s="57"/>
      <c r="O236" s="57"/>
      <c r="P236" s="26"/>
      <c r="Q236" s="26"/>
      <c r="R236" s="26"/>
      <c r="S236" s="26"/>
      <c r="T236" s="26"/>
      <c r="U236" s="57"/>
      <c r="V236" s="26"/>
      <c r="W236" s="57"/>
      <c r="X236" s="26"/>
    </row>
    <row r="237">
      <c r="A237" s="20" t="s">
        <v>428</v>
      </c>
      <c r="B237" s="21" t="s">
        <v>429</v>
      </c>
      <c r="C237" s="57">
        <v>3</v>
      </c>
      <c r="D237" s="26"/>
      <c r="E237" s="57">
        <v>1</v>
      </c>
      <c r="F237" s="57"/>
      <c r="G237" s="26"/>
      <c r="H237" s="57">
        <v>22</v>
      </c>
      <c r="I237" s="57">
        <v>18</v>
      </c>
      <c r="J237" s="57"/>
      <c r="K237" s="57"/>
      <c r="L237" s="26"/>
      <c r="M237" s="26"/>
      <c r="N237" s="57"/>
      <c r="O237" s="57"/>
      <c r="P237" s="26"/>
      <c r="Q237" s="26"/>
      <c r="R237" s="26"/>
      <c r="S237" s="26"/>
      <c r="T237" s="26"/>
      <c r="U237" s="57"/>
      <c r="V237" s="26"/>
      <c r="W237" s="57"/>
      <c r="X237" s="26"/>
    </row>
    <row r="238">
      <c r="A238" s="20" t="s">
        <v>430</v>
      </c>
      <c r="B238" s="21" t="s">
        <v>431</v>
      </c>
      <c r="C238" s="57">
        <v>10</v>
      </c>
      <c r="D238" s="26"/>
      <c r="E238" s="57">
        <v>5</v>
      </c>
      <c r="F238" s="57"/>
      <c r="G238" s="26"/>
      <c r="H238" s="57">
        <v>91</v>
      </c>
      <c r="I238" s="57">
        <v>51</v>
      </c>
      <c r="J238" s="57"/>
      <c r="K238" s="57"/>
      <c r="L238" s="26"/>
      <c r="M238" s="26"/>
      <c r="N238" s="57"/>
      <c r="O238" s="57"/>
      <c r="P238" s="26"/>
      <c r="Q238" s="26"/>
      <c r="R238" s="26"/>
      <c r="S238" s="26"/>
      <c r="T238" s="26"/>
      <c r="U238" s="57"/>
      <c r="V238" s="26"/>
      <c r="W238" s="57"/>
      <c r="X238" s="26"/>
    </row>
    <row r="239">
      <c r="A239" s="20" t="s">
        <v>432</v>
      </c>
      <c r="B239" s="21" t="s">
        <v>433</v>
      </c>
      <c r="C239" s="57">
        <v>10</v>
      </c>
      <c r="D239" s="26"/>
      <c r="E239" s="57">
        <v>24</v>
      </c>
      <c r="F239" s="56"/>
      <c r="G239" s="26"/>
      <c r="H239" s="57">
        <v>56</v>
      </c>
      <c r="I239" s="57">
        <v>35</v>
      </c>
      <c r="J239" s="56"/>
      <c r="K239" s="56"/>
      <c r="L239" s="26"/>
      <c r="M239" s="26"/>
      <c r="N239" s="56"/>
      <c r="O239" s="56"/>
      <c r="P239" s="26"/>
      <c r="Q239" s="26"/>
      <c r="R239" s="26"/>
      <c r="S239" s="26"/>
      <c r="T239" s="26"/>
      <c r="U239" s="56"/>
      <c r="V239" s="26"/>
      <c r="W239" s="57"/>
      <c r="X239" s="26"/>
    </row>
    <row r="240">
      <c r="A240" s="17">
        <v>30</v>
      </c>
      <c r="B240" s="18" t="s">
        <v>434</v>
      </c>
      <c r="C240" s="56">
        <f>SUM(C241:C250)</f>
        <v>188</v>
      </c>
      <c r="D240" s="56">
        <f>SUM(D241:D250)</f>
        <v>0</v>
      </c>
      <c r="E240" s="56">
        <f>SUM(E241:E250)</f>
        <v>96</v>
      </c>
      <c r="F240" s="56">
        <f>SUM(F241:F250)</f>
        <v>338</v>
      </c>
      <c r="G240" s="56">
        <f>SUM(G241:G250)</f>
        <v>0</v>
      </c>
      <c r="H240" s="56">
        <f>SUM(H241:H250)</f>
        <v>1261</v>
      </c>
      <c r="I240" s="56">
        <f>SUM(I241:I250)</f>
        <v>50</v>
      </c>
      <c r="J240" s="56">
        <f>SUM(J241:J250)</f>
        <v>0</v>
      </c>
      <c r="K240" s="56">
        <f>SUM(K241:K250)</f>
        <v>0</v>
      </c>
      <c r="L240" s="56">
        <f>SUM(L241:L250)</f>
        <v>0</v>
      </c>
      <c r="M240" s="56">
        <f>SUM(M241:M250)</f>
        <v>0</v>
      </c>
      <c r="N240" s="56">
        <f>SUM(N241:N250)</f>
        <v>349</v>
      </c>
      <c r="O240" s="56">
        <f>SUM(O241:O250)</f>
        <v>0</v>
      </c>
      <c r="P240" s="56">
        <f>SUM(P241:P250)</f>
        <v>0</v>
      </c>
      <c r="Q240" s="56">
        <f>SUM(Q241:Q250)</f>
        <v>0</v>
      </c>
      <c r="R240" s="56">
        <f>SUM(R241:R250)</f>
        <v>0</v>
      </c>
      <c r="S240" s="56">
        <f>SUM(S241:S250)</f>
        <v>0</v>
      </c>
      <c r="T240" s="56">
        <f>SUM(T241:T250)</f>
        <v>0</v>
      </c>
      <c r="U240" s="56">
        <f>SUM(U241:U250)</f>
        <v>0</v>
      </c>
      <c r="V240" s="56">
        <f>SUM(V241:V250)</f>
        <v>0</v>
      </c>
      <c r="W240" s="56">
        <f>SUM(W241:W250)</f>
        <v>0</v>
      </c>
      <c r="X240" s="56">
        <f>SUM(X241:X250)</f>
        <v>0</v>
      </c>
    </row>
    <row r="241" ht="25.5">
      <c r="A241" s="20" t="s">
        <v>435</v>
      </c>
      <c r="B241" s="21" t="s">
        <v>103</v>
      </c>
      <c r="C241" s="57">
        <v>25</v>
      </c>
      <c r="D241" s="26"/>
      <c r="E241" s="57">
        <v>16</v>
      </c>
      <c r="F241" s="60"/>
      <c r="G241" s="26"/>
      <c r="H241" s="57">
        <v>92</v>
      </c>
      <c r="I241" s="57"/>
      <c r="J241" s="57"/>
      <c r="K241" s="57"/>
      <c r="L241" s="26"/>
      <c r="M241" s="26"/>
      <c r="N241" s="58"/>
      <c r="O241" s="57"/>
      <c r="P241" s="26"/>
      <c r="Q241" s="26"/>
      <c r="R241" s="26"/>
      <c r="S241" s="26"/>
      <c r="T241" s="26"/>
      <c r="U241" s="57"/>
      <c r="V241" s="26"/>
      <c r="W241" s="57"/>
      <c r="X241" s="26"/>
    </row>
    <row r="242" ht="25.5">
      <c r="A242" s="20" t="s">
        <v>436</v>
      </c>
      <c r="B242" s="21" t="s">
        <v>126</v>
      </c>
      <c r="C242" s="57">
        <v>6</v>
      </c>
      <c r="D242" s="26"/>
      <c r="E242" s="57">
        <v>3</v>
      </c>
      <c r="F242" s="60"/>
      <c r="G242" s="26"/>
      <c r="H242" s="57">
        <v>26</v>
      </c>
      <c r="I242" s="57"/>
      <c r="J242" s="57"/>
      <c r="K242" s="57"/>
      <c r="L242" s="26"/>
      <c r="M242" s="26"/>
      <c r="N242" s="65"/>
      <c r="O242" s="57"/>
      <c r="P242" s="26"/>
      <c r="Q242" s="26"/>
      <c r="R242" s="26"/>
      <c r="S242" s="26"/>
      <c r="T242" s="26"/>
      <c r="U242" s="57"/>
      <c r="V242" s="26"/>
      <c r="W242" s="57"/>
      <c r="X242" s="26"/>
    </row>
    <row r="243" ht="25.5">
      <c r="A243" s="20" t="s">
        <v>437</v>
      </c>
      <c r="B243" s="21" t="s">
        <v>438</v>
      </c>
      <c r="C243" s="57"/>
      <c r="D243" s="26"/>
      <c r="E243" s="57"/>
      <c r="F243" s="60"/>
      <c r="G243" s="26"/>
      <c r="H243" s="57"/>
      <c r="I243" s="57"/>
      <c r="J243" s="57"/>
      <c r="K243" s="57"/>
      <c r="L243" s="26"/>
      <c r="M243" s="26"/>
      <c r="N243" s="65"/>
      <c r="O243" s="57"/>
      <c r="P243" s="26"/>
      <c r="Q243" s="26"/>
      <c r="R243" s="26"/>
      <c r="S243" s="26"/>
      <c r="T243" s="26"/>
      <c r="U243" s="57"/>
      <c r="V243" s="26"/>
      <c r="W243" s="57"/>
      <c r="X243" s="26"/>
    </row>
    <row r="244" ht="25.5">
      <c r="A244" s="20" t="s">
        <v>439</v>
      </c>
      <c r="B244" s="21" t="s">
        <v>181</v>
      </c>
      <c r="C244" s="57">
        <v>7</v>
      </c>
      <c r="D244" s="26"/>
      <c r="E244" s="57">
        <v>9</v>
      </c>
      <c r="F244" s="60"/>
      <c r="G244" s="26"/>
      <c r="H244" s="57">
        <v>38</v>
      </c>
      <c r="I244" s="57"/>
      <c r="J244" s="57"/>
      <c r="K244" s="57"/>
      <c r="L244" s="26"/>
      <c r="M244" s="26"/>
      <c r="N244" s="62"/>
      <c r="O244" s="57"/>
      <c r="P244" s="26"/>
      <c r="Q244" s="26"/>
      <c r="R244" s="26"/>
      <c r="S244" s="26"/>
      <c r="T244" s="26"/>
      <c r="U244" s="57"/>
      <c r="V244" s="26"/>
      <c r="W244" s="57"/>
      <c r="X244" s="26"/>
    </row>
    <row r="245">
      <c r="A245" s="20" t="s">
        <v>440</v>
      </c>
      <c r="B245" s="21" t="s">
        <v>441</v>
      </c>
      <c r="C245" s="57">
        <v>21</v>
      </c>
      <c r="D245" s="26"/>
      <c r="E245" s="57"/>
      <c r="F245" s="57"/>
      <c r="G245" s="26"/>
      <c r="H245" s="57">
        <v>193</v>
      </c>
      <c r="I245" s="57"/>
      <c r="J245" s="57"/>
      <c r="K245" s="57"/>
      <c r="L245" s="26"/>
      <c r="M245" s="26"/>
      <c r="N245" s="57">
        <v>28</v>
      </c>
      <c r="O245" s="57"/>
      <c r="P245" s="26"/>
      <c r="Q245" s="26"/>
      <c r="R245" s="26"/>
      <c r="S245" s="26"/>
      <c r="T245" s="26"/>
      <c r="U245" s="57"/>
      <c r="V245" s="26"/>
      <c r="W245" s="57"/>
      <c r="X245" s="26"/>
    </row>
    <row r="246">
      <c r="A246" s="20" t="s">
        <v>442</v>
      </c>
      <c r="B246" s="21" t="s">
        <v>443</v>
      </c>
      <c r="C246" s="57">
        <v>109</v>
      </c>
      <c r="D246" s="26"/>
      <c r="E246" s="57">
        <v>58</v>
      </c>
      <c r="F246" s="57">
        <v>176</v>
      </c>
      <c r="G246" s="26"/>
      <c r="H246" s="57">
        <v>272</v>
      </c>
      <c r="I246" s="57">
        <v>9</v>
      </c>
      <c r="J246" s="57"/>
      <c r="K246" s="57"/>
      <c r="L246" s="26"/>
      <c r="M246" s="26"/>
      <c r="N246" s="57">
        <v>199</v>
      </c>
      <c r="O246" s="57"/>
      <c r="P246" s="26"/>
      <c r="Q246" s="26"/>
      <c r="R246" s="26"/>
      <c r="S246" s="26"/>
      <c r="T246" s="26"/>
      <c r="U246" s="57"/>
      <c r="V246" s="26"/>
      <c r="W246" s="57"/>
      <c r="X246" s="26"/>
    </row>
    <row r="247">
      <c r="A247" s="20" t="s">
        <v>444</v>
      </c>
      <c r="B247" s="21" t="s">
        <v>445</v>
      </c>
      <c r="C247" s="57"/>
      <c r="D247" s="26"/>
      <c r="E247" s="57">
        <v>10</v>
      </c>
      <c r="F247" s="57"/>
      <c r="G247" s="26"/>
      <c r="H247" s="57">
        <v>52</v>
      </c>
      <c r="I247" s="57"/>
      <c r="J247" s="57"/>
      <c r="K247" s="57"/>
      <c r="L247" s="26"/>
      <c r="M247" s="26"/>
      <c r="N247" s="57"/>
      <c r="O247" s="57"/>
      <c r="P247" s="26"/>
      <c r="Q247" s="26"/>
      <c r="R247" s="26"/>
      <c r="S247" s="26"/>
      <c r="T247" s="26"/>
      <c r="U247" s="57"/>
      <c r="V247" s="26"/>
      <c r="W247" s="57"/>
      <c r="X247" s="26"/>
    </row>
    <row r="248">
      <c r="A248" s="20" t="s">
        <v>446</v>
      </c>
      <c r="B248" s="21" t="s">
        <v>447</v>
      </c>
      <c r="C248" s="57">
        <v>10</v>
      </c>
      <c r="D248" s="26"/>
      <c r="E248" s="57"/>
      <c r="F248" s="57"/>
      <c r="G248" s="26"/>
      <c r="H248" s="57">
        <v>44</v>
      </c>
      <c r="I248" s="57">
        <v>19</v>
      </c>
      <c r="J248" s="57"/>
      <c r="K248" s="57"/>
      <c r="L248" s="26"/>
      <c r="M248" s="26"/>
      <c r="N248" s="57"/>
      <c r="O248" s="57"/>
      <c r="P248" s="26"/>
      <c r="Q248" s="26"/>
      <c r="R248" s="26"/>
      <c r="S248" s="26"/>
      <c r="T248" s="26"/>
      <c r="U248" s="57"/>
      <c r="V248" s="26"/>
      <c r="W248" s="57"/>
      <c r="X248" s="26"/>
    </row>
    <row r="249">
      <c r="A249" s="20" t="s">
        <v>448</v>
      </c>
      <c r="B249" s="21" t="s">
        <v>449</v>
      </c>
      <c r="C249" s="57"/>
      <c r="D249" s="26"/>
      <c r="E249" s="57"/>
      <c r="F249" s="57">
        <v>162</v>
      </c>
      <c r="G249" s="26"/>
      <c r="H249" s="57">
        <v>432</v>
      </c>
      <c r="I249" s="57">
        <v>22</v>
      </c>
      <c r="J249" s="57"/>
      <c r="K249" s="57"/>
      <c r="L249" s="26"/>
      <c r="M249" s="26"/>
      <c r="N249" s="57">
        <v>122</v>
      </c>
      <c r="O249" s="57"/>
      <c r="P249" s="26"/>
      <c r="Q249" s="26"/>
      <c r="R249" s="26"/>
      <c r="S249" s="26"/>
      <c r="T249" s="26"/>
      <c r="U249" s="57"/>
      <c r="V249" s="26"/>
      <c r="W249" s="57"/>
      <c r="X249" s="26"/>
    </row>
    <row r="250">
      <c r="A250" s="20" t="s">
        <v>450</v>
      </c>
      <c r="B250" s="21" t="s">
        <v>451</v>
      </c>
      <c r="C250" s="57">
        <v>10</v>
      </c>
      <c r="D250" s="26"/>
      <c r="E250" s="26"/>
      <c r="F250" s="26"/>
      <c r="G250" s="26"/>
      <c r="H250" s="57">
        <v>112</v>
      </c>
      <c r="I250" s="57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57"/>
      <c r="X250" s="26"/>
    </row>
    <row r="251">
      <c r="A251" s="69" t="s">
        <v>452</v>
      </c>
      <c r="B251" s="70"/>
      <c r="C251" s="71">
        <f>SUM(C6:C250)/2</f>
        <v>3617</v>
      </c>
      <c r="D251" s="71">
        <f>SUM(D6:D250)/2</f>
        <v>0</v>
      </c>
      <c r="E251" s="71">
        <f>SUM(E6:E250)/2</f>
        <v>2323</v>
      </c>
      <c r="F251" s="71">
        <f>SUM(F6:F250)/2</f>
        <v>3119</v>
      </c>
      <c r="G251" s="71">
        <f>SUM(G6:G250)/2</f>
        <v>42</v>
      </c>
      <c r="H251" s="71">
        <f>SUM(H6:H250)/2</f>
        <v>43161</v>
      </c>
      <c r="I251" s="71">
        <f>SUM(I6:I250)/2</f>
        <v>4540</v>
      </c>
      <c r="J251" s="71">
        <f>SUM(J6:J250)/2</f>
        <v>0</v>
      </c>
      <c r="K251" s="71">
        <f>SUM(K6:K250)/2</f>
        <v>0</v>
      </c>
      <c r="L251" s="71">
        <f>SUM(L6:L250)/2</f>
        <v>0</v>
      </c>
      <c r="M251" s="71">
        <f>SUM(M6:M250)/2</f>
        <v>0</v>
      </c>
      <c r="N251" s="71">
        <f>SUM(N6:N250)/2</f>
        <v>20615</v>
      </c>
      <c r="O251" s="71">
        <f>SUM(O6:O250)/2</f>
        <v>0</v>
      </c>
      <c r="P251" s="71">
        <f>SUM(P6:P250)/2</f>
        <v>11629</v>
      </c>
      <c r="Q251" s="71">
        <f>SUM(Q6:Q250)/2</f>
        <v>0</v>
      </c>
      <c r="R251" s="71">
        <f>SUM(R6:R250)/2</f>
        <v>0</v>
      </c>
      <c r="S251" s="71">
        <f>SUM(S6:S250)/2</f>
        <v>0</v>
      </c>
      <c r="T251" s="71">
        <f>SUM(T6:T250)/2</f>
        <v>0</v>
      </c>
      <c r="U251" s="71">
        <f>SUM(U6:U250)/2</f>
        <v>0</v>
      </c>
      <c r="V251" s="71">
        <f>SUM(V6:V250)/2</f>
        <v>0</v>
      </c>
      <c r="W251" s="71">
        <f>SUM(W6:W250)/2</f>
        <v>4905</v>
      </c>
      <c r="X251" s="71">
        <f>SUM(X6:X250)/2</f>
        <v>0</v>
      </c>
    </row>
    <row r="252">
      <c r="A252" s="54"/>
      <c r="B252" s="3"/>
      <c r="C252" s="3"/>
      <c r="D252" s="3"/>
      <c r="E252" s="5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>
      <c r="A253" s="54"/>
      <c r="B253" s="3"/>
      <c r="C253" s="3"/>
      <c r="D253" s="3"/>
      <c r="E253" s="5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ht="14.25">
      <c r="C254" s="1"/>
      <c r="D254" s="1"/>
      <c r="E254" s="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</sheetData>
  <mergeCells count="77">
    <mergeCell ref="A2:A3"/>
    <mergeCell ref="B2:B3"/>
    <mergeCell ref="C2:X2"/>
    <mergeCell ref="A5:B5"/>
    <mergeCell ref="F17:F18"/>
    <mergeCell ref="N17:N18"/>
    <mergeCell ref="P17:P18"/>
    <mergeCell ref="F19:F21"/>
    <mergeCell ref="N19:N21"/>
    <mergeCell ref="P19:P21"/>
    <mergeCell ref="F29:F30"/>
    <mergeCell ref="N29:N30"/>
    <mergeCell ref="N32:N33"/>
    <mergeCell ref="F47:F48"/>
    <mergeCell ref="F59:F62"/>
    <mergeCell ref="N59:N62"/>
    <mergeCell ref="P59:P62"/>
    <mergeCell ref="F63:F64"/>
    <mergeCell ref="N63:N64"/>
    <mergeCell ref="P63:P64"/>
    <mergeCell ref="F80:F83"/>
    <mergeCell ref="N80:N83"/>
    <mergeCell ref="F89:F93"/>
    <mergeCell ref="N89:N93"/>
    <mergeCell ref="N98:N99"/>
    <mergeCell ref="F107:F108"/>
    <mergeCell ref="N107:N108"/>
    <mergeCell ref="F115:F116"/>
    <mergeCell ref="N115:N116"/>
    <mergeCell ref="N117:N118"/>
    <mergeCell ref="N128:N129"/>
    <mergeCell ref="N130:N132"/>
    <mergeCell ref="F146:F148"/>
    <mergeCell ref="G146:G148"/>
    <mergeCell ref="N146:N148"/>
    <mergeCell ref="C150:C151"/>
    <mergeCell ref="E150:E151"/>
    <mergeCell ref="F150:F151"/>
    <mergeCell ref="G150:G151"/>
    <mergeCell ref="H150:H151"/>
    <mergeCell ref="N150:N151"/>
    <mergeCell ref="P150:P151"/>
    <mergeCell ref="W150:W151"/>
    <mergeCell ref="F178:F179"/>
    <mergeCell ref="N178:N179"/>
    <mergeCell ref="P178:P179"/>
    <mergeCell ref="N190:N191"/>
    <mergeCell ref="P190:P191"/>
    <mergeCell ref="N192:N193"/>
    <mergeCell ref="P192:P193"/>
    <mergeCell ref="F206:F207"/>
    <mergeCell ref="F214:F216"/>
    <mergeCell ref="A215:A216"/>
    <mergeCell ref="B215:B216"/>
    <mergeCell ref="C215:C216"/>
    <mergeCell ref="D215:D216"/>
    <mergeCell ref="E215:E216"/>
    <mergeCell ref="G215:G216"/>
    <mergeCell ref="H215:H216"/>
    <mergeCell ref="I215:I216"/>
    <mergeCell ref="J215:J216"/>
    <mergeCell ref="K215:K216"/>
    <mergeCell ref="L215:L216"/>
    <mergeCell ref="M215:M216"/>
    <mergeCell ref="N215:N216"/>
    <mergeCell ref="O215:O216"/>
    <mergeCell ref="P215:P216"/>
    <mergeCell ref="Q215:Q216"/>
    <mergeCell ref="R215:R216"/>
    <mergeCell ref="S215:S216"/>
    <mergeCell ref="T215:T216"/>
    <mergeCell ref="U215:U216"/>
    <mergeCell ref="V215:V216"/>
    <mergeCell ref="W215:W216"/>
    <mergeCell ref="X215:X216"/>
    <mergeCell ref="N241:N244"/>
    <mergeCell ref="A251:B25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85" workbookViewId="0">
      <pane ySplit="5" topLeftCell="A6" activePane="bottomLeft" state="frozen"/>
      <selection activeCell="N15" activeCellId="0" sqref="N15"/>
    </sheetView>
  </sheetViews>
  <sheetFormatPr defaultRowHeight="14.25"/>
  <cols>
    <col min="1" max="1" style="4" width="9.140625"/>
    <col customWidth="1" min="2" max="2" style="1" width="41.140625"/>
    <col min="3" max="6" style="1" width="9.140625"/>
    <col min="7" max="7" style="4" width="9.140625"/>
    <col min="8" max="16384" style="1" width="9.140625"/>
  </cols>
  <sheetData>
    <row r="1" ht="26.25" customHeight="1">
      <c r="A1" s="4"/>
      <c r="B1" s="1"/>
      <c r="C1" s="1"/>
      <c r="D1" s="1"/>
      <c r="E1" s="1"/>
      <c r="F1" s="1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71.25" hidden="1" customHeight="1">
      <c r="A2" s="72" t="s">
        <v>6</v>
      </c>
      <c r="B2" s="72" t="s">
        <v>7</v>
      </c>
      <c r="C2" s="73" t="s">
        <v>454</v>
      </c>
      <c r="D2" s="73"/>
      <c r="E2" s="73" t="s">
        <v>511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ht="54" customHeight="1">
      <c r="A3" s="72"/>
      <c r="B3" s="72"/>
      <c r="C3" s="73" t="s">
        <v>512</v>
      </c>
      <c r="D3" s="73" t="s">
        <v>513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44"/>
      <c r="Z3" s="44"/>
      <c r="AA3" s="44"/>
      <c r="AB3" s="44"/>
    </row>
    <row r="4">
      <c r="A4" s="74">
        <v>1</v>
      </c>
      <c r="B4" s="74">
        <v>2</v>
      </c>
      <c r="C4" s="75">
        <v>64</v>
      </c>
      <c r="D4" s="75">
        <v>65</v>
      </c>
      <c r="E4" s="75">
        <v>66</v>
      </c>
      <c r="F4" s="75">
        <v>67</v>
      </c>
      <c r="G4" s="75">
        <v>68</v>
      </c>
      <c r="H4" s="75">
        <v>69</v>
      </c>
      <c r="I4" s="75">
        <v>70</v>
      </c>
      <c r="J4" s="75">
        <v>71</v>
      </c>
      <c r="K4" s="75">
        <v>72</v>
      </c>
      <c r="L4" s="75">
        <v>73</v>
      </c>
      <c r="M4" s="75">
        <v>74</v>
      </c>
      <c r="N4" s="75">
        <v>75</v>
      </c>
      <c r="O4" s="75">
        <v>76</v>
      </c>
      <c r="P4" s="75">
        <v>77</v>
      </c>
      <c r="Q4" s="75">
        <v>78</v>
      </c>
      <c r="R4" s="75">
        <v>79</v>
      </c>
      <c r="S4" s="75">
        <v>80</v>
      </c>
      <c r="T4" s="75">
        <v>81</v>
      </c>
      <c r="U4" s="75">
        <v>82</v>
      </c>
      <c r="V4" s="75">
        <v>83</v>
      </c>
      <c r="W4" s="75">
        <v>84</v>
      </c>
      <c r="X4" s="76"/>
    </row>
    <row r="5" ht="30" customHeight="1">
      <c r="A5" s="77" t="s">
        <v>26</v>
      </c>
      <c r="B5" s="78"/>
      <c r="C5" s="79">
        <f>C6+C12+C16+C28+C37+C46+C58+C69+C76+C88+C105+C114+C121+C126+C137+C140+C149+C157+C161+C166+C174+C177+C185+C187+C196+C205+C213+C224+C229+C240</f>
        <v>445158</v>
      </c>
      <c r="D5" s="79">
        <f>D6+D12+D16+D28+D37+D46+D58+D69+D76+D88+D105+D114+D121+D126+D137+D140+D149+D157+D161+D166+D174+D177+D185+D187+D196+D205+D213+D224+D229+D240</f>
        <v>0</v>
      </c>
      <c r="E5" s="79"/>
      <c r="F5" s="80"/>
      <c r="G5" s="79"/>
      <c r="H5" s="79"/>
      <c r="I5" s="80"/>
      <c r="J5" s="79"/>
      <c r="K5" s="80"/>
      <c r="L5" s="79"/>
      <c r="M5" s="79"/>
      <c r="N5" s="79"/>
      <c r="O5" s="80"/>
      <c r="P5" s="79"/>
      <c r="Q5" s="79"/>
      <c r="R5" s="80"/>
      <c r="S5" s="80"/>
      <c r="T5" s="81"/>
      <c r="U5" s="81"/>
      <c r="V5" s="81"/>
      <c r="W5" s="79"/>
      <c r="X5" s="81"/>
    </row>
    <row r="6">
      <c r="A6" s="82">
        <v>1</v>
      </c>
      <c r="B6" s="83" t="s">
        <v>27</v>
      </c>
      <c r="C6" s="84">
        <f>SUM(C7:C11)</f>
        <v>3689</v>
      </c>
      <c r="D6" s="84">
        <f>SUM(D7:D11)</f>
        <v>0</v>
      </c>
      <c r="E6" s="84"/>
      <c r="F6" s="72"/>
      <c r="G6" s="84"/>
      <c r="H6" s="84"/>
      <c r="I6" s="72"/>
      <c r="J6" s="72"/>
      <c r="K6" s="72"/>
      <c r="L6" s="84"/>
      <c r="M6" s="84"/>
      <c r="N6" s="72"/>
      <c r="O6" s="72"/>
      <c r="P6" s="84"/>
      <c r="Q6" s="84"/>
      <c r="R6" s="72"/>
      <c r="S6" s="72"/>
      <c r="T6" s="85"/>
      <c r="U6" s="85"/>
      <c r="V6" s="85"/>
      <c r="W6" s="84"/>
      <c r="X6" s="85"/>
    </row>
    <row r="7" ht="24">
      <c r="A7" s="86" t="s">
        <v>28</v>
      </c>
      <c r="B7" s="87" t="s">
        <v>29</v>
      </c>
      <c r="C7" s="88">
        <v>231</v>
      </c>
      <c r="D7" s="89"/>
      <c r="E7" s="89"/>
      <c r="F7" s="72"/>
      <c r="G7" s="89"/>
      <c r="H7" s="89"/>
      <c r="I7" s="72"/>
      <c r="J7" s="72"/>
      <c r="K7" s="72"/>
      <c r="L7" s="89"/>
      <c r="M7" s="89"/>
      <c r="N7" s="72"/>
      <c r="O7" s="72"/>
      <c r="P7" s="89"/>
      <c r="Q7" s="89"/>
      <c r="R7" s="72"/>
      <c r="S7" s="72"/>
      <c r="T7" s="85"/>
      <c r="U7" s="85"/>
      <c r="V7" s="85"/>
      <c r="W7" s="89"/>
      <c r="X7" s="85"/>
    </row>
    <row r="8" ht="24">
      <c r="A8" s="86" t="s">
        <v>30</v>
      </c>
      <c r="B8" s="87" t="s">
        <v>31</v>
      </c>
      <c r="C8" s="90"/>
      <c r="D8" s="89"/>
      <c r="E8" s="89"/>
      <c r="F8" s="72"/>
      <c r="G8" s="89"/>
      <c r="H8" s="89"/>
      <c r="I8" s="72"/>
      <c r="J8" s="72"/>
      <c r="K8" s="72"/>
      <c r="L8" s="89"/>
      <c r="M8" s="89"/>
      <c r="N8" s="72"/>
      <c r="O8" s="72"/>
      <c r="P8" s="89"/>
      <c r="Q8" s="89"/>
      <c r="R8" s="72"/>
      <c r="S8" s="72"/>
      <c r="T8" s="85"/>
      <c r="U8" s="85"/>
      <c r="V8" s="85"/>
      <c r="W8" s="89"/>
      <c r="X8" s="85"/>
    </row>
    <row r="9">
      <c r="A9" s="86" t="s">
        <v>32</v>
      </c>
      <c r="B9" s="87" t="s">
        <v>477</v>
      </c>
      <c r="C9" s="88">
        <v>1384</v>
      </c>
      <c r="D9" s="89"/>
      <c r="E9" s="89"/>
      <c r="F9" s="85"/>
      <c r="G9" s="89"/>
      <c r="H9" s="89"/>
      <c r="I9" s="85"/>
      <c r="J9" s="85"/>
      <c r="K9" s="85"/>
      <c r="L9" s="89"/>
      <c r="M9" s="89"/>
      <c r="N9" s="85"/>
      <c r="O9" s="85"/>
      <c r="P9" s="89"/>
      <c r="Q9" s="89"/>
      <c r="R9" s="85"/>
      <c r="S9" s="85"/>
      <c r="T9" s="85"/>
      <c r="U9" s="85"/>
      <c r="V9" s="85"/>
      <c r="W9" s="89"/>
      <c r="X9" s="85"/>
    </row>
    <row r="10">
      <c r="A10" s="86" t="s">
        <v>34</v>
      </c>
      <c r="B10" s="87" t="s">
        <v>478</v>
      </c>
      <c r="C10" s="90"/>
      <c r="D10" s="89"/>
      <c r="E10" s="89"/>
      <c r="F10" s="85"/>
      <c r="G10" s="89"/>
      <c r="H10" s="89"/>
      <c r="I10" s="85"/>
      <c r="J10" s="85"/>
      <c r="K10" s="85"/>
      <c r="L10" s="89"/>
      <c r="M10" s="89"/>
      <c r="N10" s="85"/>
      <c r="O10" s="85"/>
      <c r="P10" s="89"/>
      <c r="Q10" s="89"/>
      <c r="R10" s="85"/>
      <c r="S10" s="85"/>
      <c r="T10" s="85"/>
      <c r="U10" s="85"/>
      <c r="V10" s="85"/>
      <c r="W10" s="89"/>
      <c r="X10" s="85"/>
    </row>
    <row r="11" ht="24">
      <c r="A11" s="86" t="s">
        <v>36</v>
      </c>
      <c r="B11" s="87" t="s">
        <v>37</v>
      </c>
      <c r="C11" s="89">
        <v>2074</v>
      </c>
      <c r="D11" s="89"/>
      <c r="E11" s="89"/>
      <c r="F11" s="85"/>
      <c r="G11" s="89"/>
      <c r="H11" s="89"/>
      <c r="I11" s="85"/>
      <c r="J11" s="85"/>
      <c r="K11" s="85"/>
      <c r="L11" s="89"/>
      <c r="M11" s="89"/>
      <c r="N11" s="85"/>
      <c r="O11" s="85"/>
      <c r="P11" s="89"/>
      <c r="Q11" s="89"/>
      <c r="R11" s="85"/>
      <c r="S11" s="85"/>
      <c r="T11" s="85"/>
      <c r="U11" s="85"/>
      <c r="V11" s="85"/>
      <c r="W11" s="89"/>
      <c r="X11" s="85"/>
    </row>
    <row r="12">
      <c r="A12" s="82">
        <v>2</v>
      </c>
      <c r="B12" s="83" t="s">
        <v>38</v>
      </c>
      <c r="C12" s="84">
        <f>SUM(C13:C15)</f>
        <v>23146</v>
      </c>
      <c r="D12" s="84">
        <f>SUM(D13:D15)</f>
        <v>0</v>
      </c>
      <c r="E12" s="84"/>
      <c r="F12" s="85"/>
      <c r="G12" s="84"/>
      <c r="H12" s="84"/>
      <c r="I12" s="85"/>
      <c r="J12" s="85"/>
      <c r="K12" s="85"/>
      <c r="L12" s="84"/>
      <c r="M12" s="84"/>
      <c r="N12" s="85"/>
      <c r="O12" s="85"/>
      <c r="P12" s="84"/>
      <c r="Q12" s="84"/>
      <c r="R12" s="85"/>
      <c r="S12" s="85"/>
      <c r="T12" s="85"/>
      <c r="U12" s="85"/>
      <c r="V12" s="85"/>
      <c r="W12" s="84"/>
      <c r="X12" s="85"/>
    </row>
    <row r="13">
      <c r="A13" s="86" t="s">
        <v>39</v>
      </c>
      <c r="B13" s="91" t="s">
        <v>40</v>
      </c>
      <c r="C13" s="89">
        <v>55</v>
      </c>
      <c r="D13" s="89"/>
      <c r="E13" s="89"/>
      <c r="F13" s="85"/>
      <c r="G13" s="89"/>
      <c r="H13" s="89"/>
      <c r="I13" s="85"/>
      <c r="J13" s="85"/>
      <c r="K13" s="85"/>
      <c r="L13" s="89"/>
      <c r="M13" s="89"/>
      <c r="N13" s="85"/>
      <c r="O13" s="85"/>
      <c r="P13" s="89"/>
      <c r="Q13" s="89"/>
      <c r="R13" s="85"/>
      <c r="S13" s="85"/>
      <c r="T13" s="85"/>
      <c r="U13" s="85"/>
      <c r="V13" s="85"/>
      <c r="W13" s="89"/>
      <c r="X13" s="85"/>
    </row>
    <row r="14">
      <c r="A14" s="86" t="s">
        <v>41</v>
      </c>
      <c r="B14" s="87" t="s">
        <v>42</v>
      </c>
      <c r="C14" s="89">
        <v>21528</v>
      </c>
      <c r="D14" s="89"/>
      <c r="E14" s="89"/>
      <c r="F14" s="85"/>
      <c r="G14" s="89"/>
      <c r="H14" s="89"/>
      <c r="I14" s="85"/>
      <c r="J14" s="85"/>
      <c r="K14" s="85"/>
      <c r="L14" s="89"/>
      <c r="M14" s="89"/>
      <c r="N14" s="85"/>
      <c r="O14" s="85"/>
      <c r="P14" s="89"/>
      <c r="Q14" s="89"/>
      <c r="R14" s="85"/>
      <c r="S14" s="85"/>
      <c r="T14" s="85"/>
      <c r="U14" s="85"/>
      <c r="V14" s="85"/>
      <c r="W14" s="89"/>
      <c r="X14" s="85"/>
    </row>
    <row r="15">
      <c r="A15" s="86" t="s">
        <v>43</v>
      </c>
      <c r="B15" s="87" t="s">
        <v>44</v>
      </c>
      <c r="C15" s="89">
        <v>1563</v>
      </c>
      <c r="D15" s="89"/>
      <c r="E15" s="84"/>
      <c r="F15" s="85"/>
      <c r="G15" s="84"/>
      <c r="H15" s="84"/>
      <c r="I15" s="85"/>
      <c r="J15" s="85"/>
      <c r="K15" s="85"/>
      <c r="L15" s="84"/>
      <c r="M15" s="84"/>
      <c r="N15" s="85"/>
      <c r="O15" s="85"/>
      <c r="P15" s="84"/>
      <c r="Q15" s="84"/>
      <c r="R15" s="85"/>
      <c r="S15" s="85"/>
      <c r="T15" s="85"/>
      <c r="U15" s="85"/>
      <c r="V15" s="85"/>
      <c r="W15" s="84"/>
      <c r="X15" s="85"/>
    </row>
    <row r="16">
      <c r="A16" s="82">
        <v>3</v>
      </c>
      <c r="B16" s="83" t="s">
        <v>45</v>
      </c>
      <c r="C16" s="84">
        <f>SUM(C17:C27)</f>
        <v>2765</v>
      </c>
      <c r="D16" s="84">
        <f>SUM(D17:D27)</f>
        <v>0</v>
      </c>
      <c r="E16" s="89"/>
      <c r="F16" s="85"/>
      <c r="G16" s="89"/>
      <c r="H16" s="89"/>
      <c r="I16" s="85"/>
      <c r="J16" s="85"/>
      <c r="K16" s="85"/>
      <c r="L16" s="89"/>
      <c r="M16" s="89"/>
      <c r="N16" s="85"/>
      <c r="O16" s="85"/>
      <c r="P16" s="89"/>
      <c r="Q16" s="89"/>
      <c r="R16" s="85"/>
      <c r="S16" s="85"/>
      <c r="T16" s="85"/>
      <c r="U16" s="85"/>
      <c r="V16" s="85"/>
      <c r="W16" s="89"/>
      <c r="X16" s="85"/>
    </row>
    <row r="17" ht="24">
      <c r="A17" s="86" t="s">
        <v>46</v>
      </c>
      <c r="B17" s="87" t="s">
        <v>47</v>
      </c>
      <c r="C17" s="89"/>
      <c r="D17" s="89"/>
      <c r="E17" s="89"/>
      <c r="F17" s="85"/>
      <c r="G17" s="89"/>
      <c r="H17" s="89"/>
      <c r="I17" s="85"/>
      <c r="J17" s="85"/>
      <c r="K17" s="85"/>
      <c r="L17" s="89"/>
      <c r="M17" s="89"/>
      <c r="N17" s="85"/>
      <c r="O17" s="85"/>
      <c r="P17" s="89"/>
      <c r="Q17" s="89"/>
      <c r="R17" s="85"/>
      <c r="S17" s="85"/>
      <c r="T17" s="85"/>
      <c r="U17" s="85"/>
      <c r="V17" s="85"/>
      <c r="W17" s="89"/>
      <c r="X17" s="85"/>
    </row>
    <row r="18" ht="24">
      <c r="A18" s="86" t="s">
        <v>48</v>
      </c>
      <c r="B18" s="87" t="s">
        <v>49</v>
      </c>
      <c r="C18" s="89"/>
      <c r="D18" s="89"/>
      <c r="E18" s="89"/>
      <c r="F18" s="85"/>
      <c r="G18" s="89"/>
      <c r="H18" s="89"/>
      <c r="I18" s="85"/>
      <c r="J18" s="85"/>
      <c r="K18" s="85"/>
      <c r="L18" s="89"/>
      <c r="M18" s="89"/>
      <c r="N18" s="85"/>
      <c r="O18" s="85"/>
      <c r="P18" s="89"/>
      <c r="Q18" s="89"/>
      <c r="R18" s="85"/>
      <c r="S18" s="85"/>
      <c r="T18" s="85"/>
      <c r="U18" s="85"/>
      <c r="V18" s="85"/>
      <c r="W18" s="89"/>
      <c r="X18" s="85"/>
    </row>
    <row r="19">
      <c r="A19" s="86" t="s">
        <v>50</v>
      </c>
      <c r="B19" s="87" t="s">
        <v>479</v>
      </c>
      <c r="C19" s="88">
        <v>230</v>
      </c>
      <c r="D19" s="89"/>
      <c r="E19" s="89"/>
      <c r="F19" s="85"/>
      <c r="G19" s="89"/>
      <c r="H19" s="89"/>
      <c r="I19" s="85"/>
      <c r="J19" s="85"/>
      <c r="K19" s="85"/>
      <c r="L19" s="89"/>
      <c r="M19" s="89"/>
      <c r="N19" s="85"/>
      <c r="O19" s="85"/>
      <c r="P19" s="89"/>
      <c r="Q19" s="89"/>
      <c r="R19" s="85"/>
      <c r="S19" s="85"/>
      <c r="T19" s="85"/>
      <c r="U19" s="85"/>
      <c r="V19" s="85"/>
      <c r="W19" s="89"/>
      <c r="X19" s="85"/>
    </row>
    <row r="20">
      <c r="A20" s="86" t="s">
        <v>52</v>
      </c>
      <c r="B20" s="87" t="s">
        <v>53</v>
      </c>
      <c r="C20" s="92"/>
      <c r="D20" s="89"/>
      <c r="E20" s="89"/>
      <c r="F20" s="85"/>
      <c r="G20" s="89"/>
      <c r="H20" s="89"/>
      <c r="I20" s="85"/>
      <c r="J20" s="85"/>
      <c r="K20" s="85"/>
      <c r="L20" s="89"/>
      <c r="M20" s="89"/>
      <c r="N20" s="85"/>
      <c r="O20" s="85"/>
      <c r="P20" s="89"/>
      <c r="Q20" s="89"/>
      <c r="R20" s="85"/>
      <c r="S20" s="85"/>
      <c r="T20" s="85"/>
      <c r="U20" s="85"/>
      <c r="V20" s="85"/>
      <c r="W20" s="89"/>
      <c r="X20" s="85"/>
    </row>
    <row r="21">
      <c r="A21" s="86" t="s">
        <v>54</v>
      </c>
      <c r="B21" s="87" t="s">
        <v>55</v>
      </c>
      <c r="C21" s="90"/>
      <c r="D21" s="89"/>
      <c r="E21" s="89"/>
      <c r="F21" s="85"/>
      <c r="G21" s="89"/>
      <c r="H21" s="89"/>
      <c r="I21" s="85"/>
      <c r="J21" s="85"/>
      <c r="K21" s="85"/>
      <c r="L21" s="89"/>
      <c r="M21" s="89"/>
      <c r="N21" s="85"/>
      <c r="O21" s="85"/>
      <c r="P21" s="89"/>
      <c r="Q21" s="89"/>
      <c r="R21" s="85"/>
      <c r="S21" s="85"/>
      <c r="T21" s="85"/>
      <c r="U21" s="85"/>
      <c r="V21" s="85"/>
      <c r="W21" s="89"/>
      <c r="X21" s="85"/>
    </row>
    <row r="22" ht="24">
      <c r="A22" s="86" t="s">
        <v>56</v>
      </c>
      <c r="B22" s="87" t="s">
        <v>57</v>
      </c>
      <c r="C22" s="89">
        <v>80</v>
      </c>
      <c r="D22" s="89"/>
      <c r="E22" s="89"/>
      <c r="F22" s="85"/>
      <c r="G22" s="89"/>
      <c r="H22" s="89"/>
      <c r="I22" s="85"/>
      <c r="J22" s="85"/>
      <c r="K22" s="85"/>
      <c r="L22" s="89"/>
      <c r="M22" s="89"/>
      <c r="N22" s="85"/>
      <c r="O22" s="85"/>
      <c r="P22" s="89"/>
      <c r="Q22" s="89"/>
      <c r="R22" s="85"/>
      <c r="S22" s="85"/>
      <c r="T22" s="85"/>
      <c r="U22" s="85"/>
      <c r="V22" s="85"/>
      <c r="W22" s="89"/>
      <c r="X22" s="85"/>
    </row>
    <row r="23">
      <c r="A23" s="86" t="s">
        <v>58</v>
      </c>
      <c r="B23" s="87" t="s">
        <v>59</v>
      </c>
      <c r="C23" s="89">
        <v>90</v>
      </c>
      <c r="D23" s="89"/>
      <c r="E23" s="89"/>
      <c r="F23" s="85"/>
      <c r="G23" s="89"/>
      <c r="H23" s="89"/>
      <c r="I23" s="85"/>
      <c r="J23" s="85"/>
      <c r="K23" s="85"/>
      <c r="L23" s="89"/>
      <c r="M23" s="89"/>
      <c r="N23" s="85"/>
      <c r="O23" s="85"/>
      <c r="P23" s="89"/>
      <c r="Q23" s="89"/>
      <c r="R23" s="85"/>
      <c r="S23" s="85"/>
      <c r="T23" s="85"/>
      <c r="U23" s="85"/>
      <c r="V23" s="85"/>
      <c r="W23" s="89"/>
      <c r="X23" s="85"/>
    </row>
    <row r="24">
      <c r="A24" s="86" t="s">
        <v>60</v>
      </c>
      <c r="B24" s="87" t="s">
        <v>61</v>
      </c>
      <c r="C24" s="89">
        <v>50</v>
      </c>
      <c r="D24" s="89"/>
      <c r="E24" s="89"/>
      <c r="F24" s="85"/>
      <c r="G24" s="89"/>
      <c r="H24" s="89"/>
      <c r="I24" s="85"/>
      <c r="J24" s="85"/>
      <c r="K24" s="85"/>
      <c r="L24" s="89"/>
      <c r="M24" s="89"/>
      <c r="N24" s="85"/>
      <c r="O24" s="85"/>
      <c r="P24" s="89"/>
      <c r="Q24" s="89"/>
      <c r="R24" s="85"/>
      <c r="S24" s="85"/>
      <c r="T24" s="85"/>
      <c r="U24" s="85"/>
      <c r="V24" s="85"/>
      <c r="W24" s="89"/>
      <c r="X24" s="85"/>
    </row>
    <row r="25">
      <c r="A25" s="86" t="s">
        <v>62</v>
      </c>
      <c r="B25" s="87" t="s">
        <v>63</v>
      </c>
      <c r="C25" s="89">
        <v>2235</v>
      </c>
      <c r="D25" s="89"/>
      <c r="E25" s="89"/>
      <c r="F25" s="85"/>
      <c r="G25" s="89"/>
      <c r="H25" s="89"/>
      <c r="I25" s="85"/>
      <c r="J25" s="85"/>
      <c r="K25" s="85"/>
      <c r="L25" s="89"/>
      <c r="M25" s="89"/>
      <c r="N25" s="85"/>
      <c r="O25" s="85"/>
      <c r="P25" s="89"/>
      <c r="Q25" s="89"/>
      <c r="R25" s="85"/>
      <c r="S25" s="85"/>
      <c r="T25" s="85"/>
      <c r="U25" s="85"/>
      <c r="V25" s="85"/>
      <c r="W25" s="89"/>
      <c r="X25" s="85"/>
    </row>
    <row r="26">
      <c r="A26" s="86" t="s">
        <v>64</v>
      </c>
      <c r="B26" s="87" t="s">
        <v>65</v>
      </c>
      <c r="C26" s="89"/>
      <c r="D26" s="89"/>
      <c r="E26" s="84"/>
      <c r="F26" s="85"/>
      <c r="G26" s="84"/>
      <c r="H26" s="84"/>
      <c r="I26" s="85"/>
      <c r="J26" s="85"/>
      <c r="K26" s="85"/>
      <c r="L26" s="84"/>
      <c r="M26" s="84"/>
      <c r="N26" s="85"/>
      <c r="O26" s="85"/>
      <c r="P26" s="84"/>
      <c r="Q26" s="84"/>
      <c r="R26" s="85"/>
      <c r="S26" s="85"/>
      <c r="T26" s="85"/>
      <c r="U26" s="85"/>
      <c r="V26" s="85"/>
      <c r="W26" s="84"/>
      <c r="X26" s="85"/>
    </row>
    <row r="27">
      <c r="A27" s="86" t="s">
        <v>66</v>
      </c>
      <c r="B27" s="87" t="s">
        <v>67</v>
      </c>
      <c r="C27" s="89">
        <v>80</v>
      </c>
      <c r="D27" s="89"/>
      <c r="E27" s="89"/>
      <c r="F27" s="85"/>
      <c r="G27" s="89"/>
      <c r="H27" s="89"/>
      <c r="I27" s="85"/>
      <c r="J27" s="85"/>
      <c r="K27" s="85"/>
      <c r="L27" s="89"/>
      <c r="M27" s="89"/>
      <c r="N27" s="85"/>
      <c r="O27" s="85"/>
      <c r="P27" s="89"/>
      <c r="Q27" s="89"/>
      <c r="R27" s="85"/>
      <c r="S27" s="85"/>
      <c r="T27" s="85"/>
      <c r="U27" s="85"/>
      <c r="V27" s="85"/>
      <c r="W27" s="89"/>
      <c r="X27" s="85"/>
    </row>
    <row r="28">
      <c r="A28" s="82">
        <v>4</v>
      </c>
      <c r="B28" s="83" t="s">
        <v>68</v>
      </c>
      <c r="C28" s="84">
        <f>SUM(C29:C36)</f>
        <v>19240</v>
      </c>
      <c r="D28" s="84">
        <f>SUM(D29:D36)</f>
        <v>0</v>
      </c>
      <c r="E28" s="89"/>
      <c r="F28" s="85"/>
      <c r="G28" s="89"/>
      <c r="H28" s="89"/>
      <c r="I28" s="85"/>
      <c r="J28" s="85"/>
      <c r="K28" s="85"/>
      <c r="L28" s="89"/>
      <c r="M28" s="89"/>
      <c r="N28" s="85"/>
      <c r="O28" s="85"/>
      <c r="P28" s="89"/>
      <c r="Q28" s="89"/>
      <c r="R28" s="85"/>
      <c r="S28" s="85"/>
      <c r="T28" s="85"/>
      <c r="U28" s="85"/>
      <c r="V28" s="85"/>
      <c r="W28" s="89"/>
      <c r="X28" s="85"/>
    </row>
    <row r="29" ht="24">
      <c r="A29" s="86" t="s">
        <v>69</v>
      </c>
      <c r="B29" s="87" t="s">
        <v>29</v>
      </c>
      <c r="C29" s="88">
        <v>5019</v>
      </c>
      <c r="D29" s="89"/>
      <c r="E29" s="89"/>
      <c r="F29" s="85"/>
      <c r="G29" s="89"/>
      <c r="H29" s="89"/>
      <c r="I29" s="85"/>
      <c r="J29" s="85"/>
      <c r="K29" s="85"/>
      <c r="L29" s="89"/>
      <c r="M29" s="89"/>
      <c r="N29" s="85"/>
      <c r="O29" s="85"/>
      <c r="P29" s="89"/>
      <c r="Q29" s="89"/>
      <c r="R29" s="85"/>
      <c r="S29" s="85"/>
      <c r="T29" s="85"/>
      <c r="U29" s="85"/>
      <c r="V29" s="85"/>
      <c r="W29" s="89"/>
      <c r="X29" s="85"/>
    </row>
    <row r="30" ht="24">
      <c r="A30" s="86" t="s">
        <v>70</v>
      </c>
      <c r="B30" s="87" t="s">
        <v>31</v>
      </c>
      <c r="C30" s="90"/>
      <c r="D30" s="89"/>
      <c r="E30" s="89"/>
      <c r="F30" s="85"/>
      <c r="G30" s="89"/>
      <c r="H30" s="89"/>
      <c r="I30" s="85"/>
      <c r="J30" s="85"/>
      <c r="K30" s="85"/>
      <c r="L30" s="89"/>
      <c r="M30" s="89"/>
      <c r="N30" s="85"/>
      <c r="O30" s="85"/>
      <c r="P30" s="89"/>
      <c r="Q30" s="89"/>
      <c r="R30" s="85"/>
      <c r="S30" s="85"/>
      <c r="T30" s="85"/>
      <c r="U30" s="85"/>
      <c r="V30" s="85"/>
      <c r="W30" s="89"/>
      <c r="X30" s="85"/>
    </row>
    <row r="31">
      <c r="A31" s="86" t="s">
        <v>71</v>
      </c>
      <c r="B31" s="87" t="s">
        <v>72</v>
      </c>
      <c r="C31" s="89">
        <v>3788</v>
      </c>
      <c r="D31" s="89"/>
      <c r="E31" s="89"/>
      <c r="F31" s="85"/>
      <c r="G31" s="89"/>
      <c r="H31" s="89"/>
      <c r="I31" s="85"/>
      <c r="J31" s="85"/>
      <c r="K31" s="85"/>
      <c r="L31" s="89"/>
      <c r="M31" s="89"/>
      <c r="N31" s="85"/>
      <c r="O31" s="85"/>
      <c r="P31" s="89"/>
      <c r="Q31" s="89"/>
      <c r="R31" s="85"/>
      <c r="S31" s="85"/>
      <c r="T31" s="85"/>
      <c r="U31" s="85"/>
      <c r="V31" s="85"/>
      <c r="W31" s="89"/>
      <c r="X31" s="85"/>
    </row>
    <row r="32">
      <c r="A32" s="86" t="s">
        <v>480</v>
      </c>
      <c r="B32" s="87" t="s">
        <v>74</v>
      </c>
      <c r="C32" s="88">
        <v>5868</v>
      </c>
      <c r="D32" s="89"/>
      <c r="E32" s="89"/>
      <c r="F32" s="85"/>
      <c r="G32" s="89"/>
      <c r="H32" s="89"/>
      <c r="I32" s="85"/>
      <c r="J32" s="85"/>
      <c r="K32" s="85"/>
      <c r="L32" s="89"/>
      <c r="M32" s="89"/>
      <c r="N32" s="85"/>
      <c r="O32" s="85"/>
      <c r="P32" s="89"/>
      <c r="Q32" s="89"/>
      <c r="R32" s="85"/>
      <c r="S32" s="85"/>
      <c r="T32" s="85"/>
      <c r="U32" s="85"/>
      <c r="V32" s="85"/>
      <c r="W32" s="89"/>
      <c r="X32" s="85"/>
    </row>
    <row r="33">
      <c r="A33" s="86" t="s">
        <v>77</v>
      </c>
      <c r="B33" s="87" t="s">
        <v>481</v>
      </c>
      <c r="C33" s="90"/>
      <c r="D33" s="89"/>
      <c r="E33" s="89"/>
      <c r="F33" s="85"/>
      <c r="G33" s="89"/>
      <c r="H33" s="89"/>
      <c r="I33" s="85"/>
      <c r="J33" s="85"/>
      <c r="K33" s="85"/>
      <c r="L33" s="89"/>
      <c r="M33" s="89"/>
      <c r="N33" s="85"/>
      <c r="O33" s="85"/>
      <c r="P33" s="89"/>
      <c r="Q33" s="89"/>
      <c r="R33" s="85"/>
      <c r="S33" s="85"/>
      <c r="T33" s="85"/>
      <c r="U33" s="85"/>
      <c r="V33" s="85"/>
      <c r="W33" s="89"/>
      <c r="X33" s="85"/>
    </row>
    <row r="34" ht="24">
      <c r="A34" s="86" t="s">
        <v>79</v>
      </c>
      <c r="B34" s="87" t="s">
        <v>78</v>
      </c>
      <c r="C34" s="89">
        <v>437</v>
      </c>
      <c r="D34" s="89"/>
      <c r="E34" s="89"/>
      <c r="F34" s="85"/>
      <c r="G34" s="89"/>
      <c r="H34" s="89"/>
      <c r="I34" s="85"/>
      <c r="J34" s="85"/>
      <c r="K34" s="85"/>
      <c r="L34" s="89"/>
      <c r="M34" s="89"/>
      <c r="N34" s="85"/>
      <c r="O34" s="85"/>
      <c r="P34" s="89"/>
      <c r="Q34" s="89"/>
      <c r="R34" s="85"/>
      <c r="S34" s="85"/>
      <c r="T34" s="85"/>
      <c r="U34" s="85"/>
      <c r="V34" s="85"/>
      <c r="W34" s="89"/>
      <c r="X34" s="85"/>
    </row>
    <row r="35" ht="24">
      <c r="A35" s="86" t="s">
        <v>81</v>
      </c>
      <c r="B35" s="87" t="s">
        <v>80</v>
      </c>
      <c r="C35" s="89"/>
      <c r="D35" s="89"/>
      <c r="E35" s="84"/>
      <c r="F35" s="85"/>
      <c r="G35" s="84"/>
      <c r="H35" s="84"/>
      <c r="I35" s="85"/>
      <c r="J35" s="85"/>
      <c r="K35" s="85"/>
      <c r="L35" s="84"/>
      <c r="M35" s="84"/>
      <c r="N35" s="85"/>
      <c r="O35" s="85"/>
      <c r="P35" s="84"/>
      <c r="Q35" s="84"/>
      <c r="R35" s="85"/>
      <c r="S35" s="85"/>
      <c r="T35" s="85"/>
      <c r="U35" s="85"/>
      <c r="V35" s="85"/>
      <c r="W35" s="84"/>
      <c r="X35" s="85"/>
    </row>
    <row r="36">
      <c r="A36" s="86" t="s">
        <v>482</v>
      </c>
      <c r="B36" s="87" t="s">
        <v>82</v>
      </c>
      <c r="C36" s="89">
        <v>4128</v>
      </c>
      <c r="D36" s="89"/>
      <c r="E36" s="89"/>
      <c r="F36" s="85"/>
      <c r="G36" s="89"/>
      <c r="H36" s="89"/>
      <c r="I36" s="85"/>
      <c r="J36" s="85"/>
      <c r="K36" s="85"/>
      <c r="L36" s="89"/>
      <c r="M36" s="89"/>
      <c r="N36" s="85"/>
      <c r="O36" s="85"/>
      <c r="P36" s="89"/>
      <c r="Q36" s="89"/>
      <c r="R36" s="85"/>
      <c r="S36" s="85"/>
      <c r="T36" s="85"/>
      <c r="U36" s="85"/>
      <c r="V36" s="85"/>
      <c r="W36" s="89"/>
      <c r="X36" s="85"/>
    </row>
    <row r="37">
      <c r="A37" s="82">
        <v>5</v>
      </c>
      <c r="B37" s="83" t="s">
        <v>83</v>
      </c>
      <c r="C37" s="84">
        <f>SUM(C38:C45)</f>
        <v>35504</v>
      </c>
      <c r="D37" s="84">
        <f>SUM(D38:D45)</f>
        <v>0</v>
      </c>
      <c r="E37" s="89"/>
      <c r="F37" s="85"/>
      <c r="G37" s="89"/>
      <c r="H37" s="89"/>
      <c r="I37" s="85"/>
      <c r="J37" s="85"/>
      <c r="K37" s="85"/>
      <c r="L37" s="89"/>
      <c r="M37" s="89"/>
      <c r="N37" s="85"/>
      <c r="O37" s="85"/>
      <c r="P37" s="89"/>
      <c r="Q37" s="89"/>
      <c r="R37" s="85"/>
      <c r="S37" s="85"/>
      <c r="T37" s="85"/>
      <c r="U37" s="85"/>
      <c r="V37" s="85"/>
      <c r="W37" s="89"/>
      <c r="X37" s="85"/>
    </row>
    <row r="38">
      <c r="A38" s="86" t="s">
        <v>84</v>
      </c>
      <c r="B38" s="87" t="s">
        <v>40</v>
      </c>
      <c r="C38" s="89">
        <v>18000</v>
      </c>
      <c r="D38" s="89"/>
      <c r="E38" s="89"/>
      <c r="F38" s="85"/>
      <c r="G38" s="89"/>
      <c r="H38" s="89"/>
      <c r="I38" s="85"/>
      <c r="J38" s="85"/>
      <c r="K38" s="85"/>
      <c r="L38" s="89"/>
      <c r="M38" s="89"/>
      <c r="N38" s="85"/>
      <c r="O38" s="85"/>
      <c r="P38" s="89"/>
      <c r="Q38" s="89"/>
      <c r="R38" s="85"/>
      <c r="S38" s="85"/>
      <c r="T38" s="85"/>
      <c r="U38" s="85"/>
      <c r="V38" s="85"/>
      <c r="W38" s="89"/>
      <c r="X38" s="85"/>
    </row>
    <row r="39" ht="24">
      <c r="A39" s="86" t="s">
        <v>85</v>
      </c>
      <c r="B39" s="87" t="s">
        <v>86</v>
      </c>
      <c r="C39" s="89">
        <v>320</v>
      </c>
      <c r="D39" s="89"/>
      <c r="E39" s="89"/>
      <c r="F39" s="85"/>
      <c r="G39" s="89"/>
      <c r="H39" s="89"/>
      <c r="I39" s="85"/>
      <c r="J39" s="85"/>
      <c r="K39" s="85"/>
      <c r="L39" s="89"/>
      <c r="M39" s="89"/>
      <c r="N39" s="85"/>
      <c r="O39" s="85"/>
      <c r="P39" s="89"/>
      <c r="Q39" s="89"/>
      <c r="R39" s="85"/>
      <c r="S39" s="85"/>
      <c r="T39" s="85"/>
      <c r="U39" s="85"/>
      <c r="V39" s="85"/>
      <c r="W39" s="89"/>
      <c r="X39" s="85"/>
    </row>
    <row r="40">
      <c r="A40" s="86" t="s">
        <v>87</v>
      </c>
      <c r="B40" s="87" t="s">
        <v>88</v>
      </c>
      <c r="C40" s="89">
        <v>38</v>
      </c>
      <c r="D40" s="89"/>
      <c r="E40" s="89"/>
      <c r="F40" s="85"/>
      <c r="G40" s="89"/>
      <c r="H40" s="89"/>
      <c r="I40" s="85"/>
      <c r="J40" s="85"/>
      <c r="K40" s="85"/>
      <c r="L40" s="89"/>
      <c r="M40" s="89"/>
      <c r="N40" s="85"/>
      <c r="O40" s="85"/>
      <c r="P40" s="89"/>
      <c r="Q40" s="89"/>
      <c r="R40" s="85"/>
      <c r="S40" s="85"/>
      <c r="T40" s="85"/>
      <c r="U40" s="85"/>
      <c r="V40" s="85"/>
      <c r="W40" s="89"/>
      <c r="X40" s="85"/>
    </row>
    <row r="41">
      <c r="A41" s="86" t="s">
        <v>89</v>
      </c>
      <c r="B41" s="87" t="s">
        <v>90</v>
      </c>
      <c r="C41" s="89">
        <v>80</v>
      </c>
      <c r="D41" s="89"/>
      <c r="E41" s="89"/>
      <c r="F41" s="85"/>
      <c r="G41" s="89"/>
      <c r="H41" s="89"/>
      <c r="I41" s="85"/>
      <c r="J41" s="85"/>
      <c r="K41" s="85"/>
      <c r="L41" s="89"/>
      <c r="M41" s="89"/>
      <c r="N41" s="85"/>
      <c r="O41" s="85"/>
      <c r="P41" s="89"/>
      <c r="Q41" s="89"/>
      <c r="R41" s="85"/>
      <c r="S41" s="85"/>
      <c r="T41" s="85"/>
      <c r="U41" s="85"/>
      <c r="V41" s="85"/>
      <c r="W41" s="89"/>
      <c r="X41" s="85"/>
    </row>
    <row r="42" ht="24">
      <c r="A42" s="86" t="s">
        <v>91</v>
      </c>
      <c r="B42" s="87" t="s">
        <v>92</v>
      </c>
      <c r="C42" s="89">
        <v>92</v>
      </c>
      <c r="D42" s="89"/>
      <c r="E42" s="89"/>
      <c r="F42" s="85"/>
      <c r="G42" s="89"/>
      <c r="H42" s="89"/>
      <c r="I42" s="85"/>
      <c r="J42" s="85"/>
      <c r="K42" s="85"/>
      <c r="L42" s="89"/>
      <c r="M42" s="89"/>
      <c r="N42" s="85"/>
      <c r="O42" s="85"/>
      <c r="P42" s="89"/>
      <c r="Q42" s="89"/>
      <c r="R42" s="85"/>
      <c r="S42" s="85"/>
      <c r="T42" s="85"/>
      <c r="U42" s="85"/>
      <c r="V42" s="85"/>
      <c r="W42" s="89"/>
      <c r="X42" s="85"/>
    </row>
    <row r="43">
      <c r="A43" s="86" t="s">
        <v>93</v>
      </c>
      <c r="B43" s="87" t="s">
        <v>94</v>
      </c>
      <c r="C43" s="89">
        <v>14680</v>
      </c>
      <c r="D43" s="89"/>
      <c r="E43" s="89"/>
      <c r="F43" s="85"/>
      <c r="G43" s="89"/>
      <c r="H43" s="89"/>
      <c r="I43" s="85"/>
      <c r="J43" s="85"/>
      <c r="K43" s="85"/>
      <c r="L43" s="89"/>
      <c r="M43" s="89"/>
      <c r="N43" s="85"/>
      <c r="O43" s="85"/>
      <c r="P43" s="89"/>
      <c r="Q43" s="89"/>
      <c r="R43" s="85"/>
      <c r="S43" s="85"/>
      <c r="T43" s="85"/>
      <c r="U43" s="85"/>
      <c r="V43" s="85"/>
      <c r="W43" s="89"/>
      <c r="X43" s="85"/>
    </row>
    <row r="44" ht="24">
      <c r="A44" s="86" t="s">
        <v>95</v>
      </c>
      <c r="B44" s="87" t="s">
        <v>96</v>
      </c>
      <c r="C44" s="89">
        <v>1304</v>
      </c>
      <c r="D44" s="89"/>
      <c r="E44" s="84"/>
      <c r="F44" s="85"/>
      <c r="G44" s="84"/>
      <c r="H44" s="84"/>
      <c r="I44" s="85"/>
      <c r="J44" s="85"/>
      <c r="K44" s="85"/>
      <c r="L44" s="84"/>
      <c r="M44" s="84"/>
      <c r="N44" s="85"/>
      <c r="O44" s="85"/>
      <c r="P44" s="84"/>
      <c r="Q44" s="84"/>
      <c r="R44" s="85"/>
      <c r="S44" s="85"/>
      <c r="T44" s="85"/>
      <c r="U44" s="85"/>
      <c r="V44" s="85"/>
      <c r="W44" s="84"/>
      <c r="X44" s="85"/>
    </row>
    <row r="45">
      <c r="A45" s="86" t="s">
        <v>97</v>
      </c>
      <c r="B45" s="87" t="s">
        <v>98</v>
      </c>
      <c r="C45" s="89">
        <v>990</v>
      </c>
      <c r="D45" s="89"/>
      <c r="E45" s="89"/>
      <c r="F45" s="85"/>
      <c r="G45" s="89"/>
      <c r="H45" s="89"/>
      <c r="I45" s="85"/>
      <c r="J45" s="85"/>
      <c r="K45" s="85"/>
      <c r="L45" s="89"/>
      <c r="M45" s="89"/>
      <c r="N45" s="85"/>
      <c r="O45" s="85"/>
      <c r="P45" s="89"/>
      <c r="Q45" s="89"/>
      <c r="R45" s="85"/>
      <c r="S45" s="85"/>
      <c r="T45" s="85"/>
      <c r="U45" s="85"/>
      <c r="V45" s="85"/>
      <c r="W45" s="89"/>
      <c r="X45" s="85"/>
    </row>
    <row r="46">
      <c r="A46" s="82">
        <v>6</v>
      </c>
      <c r="B46" s="83" t="s">
        <v>99</v>
      </c>
      <c r="C46" s="84">
        <f>SUM(C47:C57)</f>
        <v>12195</v>
      </c>
      <c r="D46" s="84">
        <f>SUM(D47:D57)</f>
        <v>0</v>
      </c>
      <c r="E46" s="89"/>
      <c r="F46" s="85"/>
      <c r="G46" s="89"/>
      <c r="H46" s="89"/>
      <c r="I46" s="85"/>
      <c r="J46" s="85"/>
      <c r="K46" s="85"/>
      <c r="L46" s="89"/>
      <c r="M46" s="89"/>
      <c r="N46" s="85"/>
      <c r="O46" s="85"/>
      <c r="P46" s="89"/>
      <c r="Q46" s="89"/>
      <c r="R46" s="85"/>
      <c r="S46" s="85"/>
      <c r="T46" s="85"/>
      <c r="U46" s="85"/>
      <c r="V46" s="85"/>
      <c r="W46" s="89"/>
      <c r="X46" s="85"/>
    </row>
    <row r="47" ht="24">
      <c r="A47" s="86" t="s">
        <v>100</v>
      </c>
      <c r="B47" s="87" t="s">
        <v>101</v>
      </c>
      <c r="C47" s="88"/>
      <c r="D47" s="89"/>
      <c r="E47" s="89"/>
      <c r="F47" s="85"/>
      <c r="G47" s="89"/>
      <c r="H47" s="89"/>
      <c r="I47" s="85"/>
      <c r="J47" s="85"/>
      <c r="K47" s="85"/>
      <c r="L47" s="89"/>
      <c r="M47" s="89"/>
      <c r="N47" s="85"/>
      <c r="O47" s="85"/>
      <c r="P47" s="89"/>
      <c r="Q47" s="89"/>
      <c r="R47" s="85"/>
      <c r="S47" s="85"/>
      <c r="T47" s="85"/>
      <c r="U47" s="85"/>
      <c r="V47" s="85"/>
      <c r="W47" s="89"/>
      <c r="X47" s="85"/>
    </row>
    <row r="48" ht="24">
      <c r="A48" s="86" t="s">
        <v>102</v>
      </c>
      <c r="B48" s="87" t="s">
        <v>103</v>
      </c>
      <c r="C48" s="90"/>
      <c r="D48" s="89"/>
      <c r="E48" s="89"/>
      <c r="F48" s="85"/>
      <c r="G48" s="89"/>
      <c r="H48" s="89"/>
      <c r="I48" s="85"/>
      <c r="J48" s="85"/>
      <c r="K48" s="85"/>
      <c r="L48" s="89"/>
      <c r="M48" s="89"/>
      <c r="N48" s="85"/>
      <c r="O48" s="85"/>
      <c r="P48" s="89"/>
      <c r="Q48" s="89"/>
      <c r="R48" s="85"/>
      <c r="S48" s="85"/>
      <c r="T48" s="85"/>
      <c r="U48" s="85"/>
      <c r="V48" s="85"/>
      <c r="W48" s="89"/>
      <c r="X48" s="85"/>
    </row>
    <row r="49">
      <c r="A49" s="86" t="s">
        <v>104</v>
      </c>
      <c r="B49" s="87" t="s">
        <v>105</v>
      </c>
      <c r="C49" s="89">
        <v>1168</v>
      </c>
      <c r="D49" s="89"/>
      <c r="E49" s="89"/>
      <c r="F49" s="85"/>
      <c r="G49" s="89"/>
      <c r="H49" s="89"/>
      <c r="I49" s="85"/>
      <c r="J49" s="85"/>
      <c r="K49" s="85"/>
      <c r="L49" s="89"/>
      <c r="M49" s="89"/>
      <c r="N49" s="85"/>
      <c r="O49" s="85"/>
      <c r="P49" s="89"/>
      <c r="Q49" s="89"/>
      <c r="R49" s="85"/>
      <c r="S49" s="85"/>
      <c r="T49" s="85"/>
      <c r="U49" s="85"/>
      <c r="V49" s="85"/>
      <c r="W49" s="89"/>
      <c r="X49" s="85"/>
    </row>
    <row r="50">
      <c r="A50" s="86" t="s">
        <v>106</v>
      </c>
      <c r="B50" s="87" t="s">
        <v>107</v>
      </c>
      <c r="C50" s="89">
        <v>83</v>
      </c>
      <c r="D50" s="89"/>
      <c r="E50" s="89"/>
      <c r="F50" s="85"/>
      <c r="G50" s="89"/>
      <c r="H50" s="89"/>
      <c r="I50" s="85"/>
      <c r="J50" s="85"/>
      <c r="K50" s="85"/>
      <c r="L50" s="89"/>
      <c r="M50" s="89"/>
      <c r="N50" s="85"/>
      <c r="O50" s="85"/>
      <c r="P50" s="89"/>
      <c r="Q50" s="89"/>
      <c r="R50" s="85"/>
      <c r="S50" s="85"/>
      <c r="T50" s="85"/>
      <c r="U50" s="85"/>
      <c r="V50" s="85"/>
      <c r="W50" s="89"/>
      <c r="X50" s="85"/>
    </row>
    <row r="51">
      <c r="A51" s="86" t="s">
        <v>108</v>
      </c>
      <c r="B51" s="87" t="s">
        <v>109</v>
      </c>
      <c r="C51" s="89">
        <v>504</v>
      </c>
      <c r="D51" s="89"/>
      <c r="E51" s="89"/>
      <c r="F51" s="85"/>
      <c r="G51" s="89"/>
      <c r="H51" s="89"/>
      <c r="I51" s="85"/>
      <c r="J51" s="85"/>
      <c r="K51" s="85"/>
      <c r="L51" s="89"/>
      <c r="M51" s="89"/>
      <c r="N51" s="85"/>
      <c r="O51" s="85"/>
      <c r="P51" s="89"/>
      <c r="Q51" s="89"/>
      <c r="R51" s="85"/>
      <c r="S51" s="85"/>
      <c r="T51" s="85"/>
      <c r="U51" s="85"/>
      <c r="V51" s="85"/>
      <c r="W51" s="89"/>
      <c r="X51" s="85"/>
    </row>
    <row r="52">
      <c r="A52" s="86" t="s">
        <v>110</v>
      </c>
      <c r="B52" s="87" t="s">
        <v>111</v>
      </c>
      <c r="C52" s="89">
        <v>6826</v>
      </c>
      <c r="D52" s="89"/>
      <c r="E52" s="89"/>
      <c r="F52" s="85"/>
      <c r="G52" s="89"/>
      <c r="H52" s="89"/>
      <c r="I52" s="85"/>
      <c r="J52" s="85"/>
      <c r="K52" s="85"/>
      <c r="L52" s="89"/>
      <c r="M52" s="89"/>
      <c r="N52" s="85"/>
      <c r="O52" s="85"/>
      <c r="P52" s="89"/>
      <c r="Q52" s="89"/>
      <c r="R52" s="85"/>
      <c r="S52" s="85"/>
      <c r="T52" s="85"/>
      <c r="U52" s="85"/>
      <c r="V52" s="85"/>
      <c r="W52" s="89"/>
      <c r="X52" s="85"/>
    </row>
    <row r="53" ht="24">
      <c r="A53" s="86" t="s">
        <v>112</v>
      </c>
      <c r="B53" s="87" t="s">
        <v>113</v>
      </c>
      <c r="C53" s="89">
        <v>300</v>
      </c>
      <c r="D53" s="89"/>
      <c r="E53" s="89"/>
      <c r="F53" s="85"/>
      <c r="G53" s="89"/>
      <c r="H53" s="89"/>
      <c r="I53" s="85"/>
      <c r="J53" s="85"/>
      <c r="K53" s="85"/>
      <c r="L53" s="89"/>
      <c r="M53" s="89"/>
      <c r="N53" s="85"/>
      <c r="O53" s="85"/>
      <c r="P53" s="89"/>
      <c r="Q53" s="89"/>
      <c r="R53" s="85"/>
      <c r="S53" s="85"/>
      <c r="T53" s="85"/>
      <c r="U53" s="85"/>
      <c r="V53" s="85"/>
      <c r="W53" s="89"/>
      <c r="X53" s="85"/>
    </row>
    <row r="54" ht="24">
      <c r="A54" s="86" t="s">
        <v>114</v>
      </c>
      <c r="B54" s="87" t="s">
        <v>115</v>
      </c>
      <c r="C54" s="89">
        <v>1237</v>
      </c>
      <c r="D54" s="89"/>
      <c r="E54" s="89"/>
      <c r="F54" s="85"/>
      <c r="G54" s="89"/>
      <c r="H54" s="89"/>
      <c r="I54" s="85"/>
      <c r="J54" s="85"/>
      <c r="K54" s="85"/>
      <c r="L54" s="89"/>
      <c r="M54" s="89"/>
      <c r="N54" s="85"/>
      <c r="O54" s="85"/>
      <c r="P54" s="89"/>
      <c r="Q54" s="89"/>
      <c r="R54" s="85"/>
      <c r="S54" s="85"/>
      <c r="T54" s="85"/>
      <c r="U54" s="85"/>
      <c r="V54" s="85"/>
      <c r="W54" s="89"/>
      <c r="X54" s="85"/>
    </row>
    <row r="55">
      <c r="A55" s="86" t="s">
        <v>116</v>
      </c>
      <c r="B55" s="87" t="s">
        <v>117</v>
      </c>
      <c r="C55" s="89">
        <v>380</v>
      </c>
      <c r="D55" s="89"/>
      <c r="E55" s="89"/>
      <c r="F55" s="85"/>
      <c r="G55" s="89"/>
      <c r="H55" s="89"/>
      <c r="I55" s="85"/>
      <c r="J55" s="85"/>
      <c r="K55" s="85"/>
      <c r="L55" s="89"/>
      <c r="M55" s="89"/>
      <c r="N55" s="85"/>
      <c r="O55" s="85"/>
      <c r="P55" s="89"/>
      <c r="Q55" s="89"/>
      <c r="R55" s="85"/>
      <c r="S55" s="85"/>
      <c r="T55" s="85"/>
      <c r="U55" s="85"/>
      <c r="V55" s="85"/>
      <c r="W55" s="89"/>
      <c r="X55" s="85"/>
    </row>
    <row r="56">
      <c r="A56" s="86" t="s">
        <v>118</v>
      </c>
      <c r="B56" s="87" t="s">
        <v>119</v>
      </c>
      <c r="C56" s="89">
        <v>658</v>
      </c>
      <c r="D56" s="89"/>
      <c r="E56" s="84"/>
      <c r="F56" s="85"/>
      <c r="G56" s="84"/>
      <c r="H56" s="84"/>
      <c r="I56" s="85"/>
      <c r="J56" s="85"/>
      <c r="K56" s="85"/>
      <c r="L56" s="84"/>
      <c r="M56" s="84"/>
      <c r="N56" s="85"/>
      <c r="O56" s="85"/>
      <c r="P56" s="84"/>
      <c r="Q56" s="84"/>
      <c r="R56" s="85"/>
      <c r="S56" s="85"/>
      <c r="T56" s="85"/>
      <c r="U56" s="85"/>
      <c r="V56" s="85"/>
      <c r="W56" s="84"/>
      <c r="X56" s="85"/>
    </row>
    <row r="57">
      <c r="A57" s="86" t="s">
        <v>120</v>
      </c>
      <c r="B57" s="87" t="s">
        <v>121</v>
      </c>
      <c r="C57" s="89">
        <v>1039</v>
      </c>
      <c r="D57" s="89"/>
      <c r="E57" s="89"/>
      <c r="F57" s="85"/>
      <c r="G57" s="89"/>
      <c r="H57" s="89"/>
      <c r="I57" s="85"/>
      <c r="J57" s="85"/>
      <c r="K57" s="85"/>
      <c r="L57" s="89"/>
      <c r="M57" s="89"/>
      <c r="N57" s="85"/>
      <c r="O57" s="85"/>
      <c r="P57" s="89"/>
      <c r="Q57" s="89"/>
      <c r="R57" s="85"/>
      <c r="S57" s="85"/>
      <c r="T57" s="85"/>
      <c r="U57" s="85"/>
      <c r="V57" s="85"/>
      <c r="W57" s="89"/>
      <c r="X57" s="85"/>
    </row>
    <row r="58">
      <c r="A58" s="82">
        <v>7</v>
      </c>
      <c r="B58" s="83" t="s">
        <v>122</v>
      </c>
      <c r="C58" s="84">
        <f>SUM(C59:C68)</f>
        <v>2136</v>
      </c>
      <c r="D58" s="84">
        <f>SUM(D59:D68)</f>
        <v>0</v>
      </c>
      <c r="E58" s="89"/>
      <c r="F58" s="85"/>
      <c r="G58" s="89"/>
      <c r="H58" s="89"/>
      <c r="I58" s="85"/>
      <c r="J58" s="85"/>
      <c r="K58" s="85"/>
      <c r="L58" s="89"/>
      <c r="M58" s="89"/>
      <c r="N58" s="85"/>
      <c r="O58" s="85"/>
      <c r="P58" s="89"/>
      <c r="Q58" s="89"/>
      <c r="R58" s="85"/>
      <c r="S58" s="85"/>
      <c r="T58" s="85"/>
      <c r="U58" s="85"/>
      <c r="V58" s="85"/>
      <c r="W58" s="89"/>
      <c r="X58" s="85"/>
    </row>
    <row r="59" ht="24">
      <c r="A59" s="86" t="s">
        <v>123</v>
      </c>
      <c r="B59" s="87" t="s">
        <v>101</v>
      </c>
      <c r="C59" s="88">
        <v>42</v>
      </c>
      <c r="D59" s="89"/>
      <c r="E59" s="89"/>
      <c r="F59" s="85"/>
      <c r="G59" s="89"/>
      <c r="H59" s="89"/>
      <c r="I59" s="85"/>
      <c r="J59" s="85"/>
      <c r="K59" s="85"/>
      <c r="L59" s="89"/>
      <c r="M59" s="89"/>
      <c r="N59" s="85"/>
      <c r="O59" s="85"/>
      <c r="P59" s="89"/>
      <c r="Q59" s="89"/>
      <c r="R59" s="85"/>
      <c r="S59" s="85"/>
      <c r="T59" s="85"/>
      <c r="U59" s="85"/>
      <c r="V59" s="85"/>
      <c r="W59" s="89"/>
      <c r="X59" s="85"/>
    </row>
    <row r="60" ht="24">
      <c r="A60" s="86" t="s">
        <v>124</v>
      </c>
      <c r="B60" s="87" t="s">
        <v>103</v>
      </c>
      <c r="C60" s="92"/>
      <c r="D60" s="89"/>
      <c r="E60" s="89"/>
      <c r="F60" s="85"/>
      <c r="G60" s="89"/>
      <c r="H60" s="89"/>
      <c r="I60" s="85"/>
      <c r="J60" s="85"/>
      <c r="K60" s="85"/>
      <c r="L60" s="89"/>
      <c r="M60" s="89"/>
      <c r="N60" s="85"/>
      <c r="O60" s="85"/>
      <c r="P60" s="89"/>
      <c r="Q60" s="89"/>
      <c r="R60" s="85"/>
      <c r="S60" s="85"/>
      <c r="T60" s="85"/>
      <c r="U60" s="85"/>
      <c r="V60" s="85"/>
      <c r="W60" s="89"/>
      <c r="X60" s="85"/>
    </row>
    <row r="61" ht="24">
      <c r="A61" s="86" t="s">
        <v>125</v>
      </c>
      <c r="B61" s="87" t="s">
        <v>126</v>
      </c>
      <c r="C61" s="92"/>
      <c r="D61" s="89"/>
      <c r="E61" s="89"/>
      <c r="F61" s="85"/>
      <c r="G61" s="89"/>
      <c r="H61" s="89"/>
      <c r="I61" s="85"/>
      <c r="J61" s="85"/>
      <c r="K61" s="85"/>
      <c r="L61" s="89"/>
      <c r="M61" s="89"/>
      <c r="N61" s="85"/>
      <c r="O61" s="85"/>
      <c r="P61" s="89"/>
      <c r="Q61" s="89"/>
      <c r="R61" s="85"/>
      <c r="S61" s="85"/>
      <c r="T61" s="85"/>
      <c r="U61" s="85"/>
      <c r="V61" s="85"/>
      <c r="W61" s="89"/>
      <c r="X61" s="85"/>
    </row>
    <row r="62" ht="24">
      <c r="A62" s="86" t="s">
        <v>127</v>
      </c>
      <c r="B62" s="87" t="s">
        <v>47</v>
      </c>
      <c r="C62" s="90"/>
      <c r="D62" s="89"/>
      <c r="E62" s="89"/>
      <c r="F62" s="85"/>
      <c r="G62" s="89"/>
      <c r="H62" s="89"/>
      <c r="I62" s="85"/>
      <c r="J62" s="85"/>
      <c r="K62" s="85"/>
      <c r="L62" s="89"/>
      <c r="M62" s="89"/>
      <c r="N62" s="85"/>
      <c r="O62" s="85"/>
      <c r="P62" s="89"/>
      <c r="Q62" s="89"/>
      <c r="R62" s="85"/>
      <c r="S62" s="85"/>
      <c r="T62" s="85"/>
      <c r="U62" s="85"/>
      <c r="V62" s="85"/>
      <c r="W62" s="89"/>
      <c r="X62" s="85"/>
    </row>
    <row r="63">
      <c r="A63" s="86" t="s">
        <v>128</v>
      </c>
      <c r="B63" s="87" t="s">
        <v>129</v>
      </c>
      <c r="C63" s="88">
        <v>827</v>
      </c>
      <c r="D63" s="89"/>
      <c r="E63" s="89"/>
      <c r="F63" s="85"/>
      <c r="G63" s="89"/>
      <c r="H63" s="89"/>
      <c r="I63" s="85"/>
      <c r="J63" s="85"/>
      <c r="K63" s="85"/>
      <c r="L63" s="89"/>
      <c r="M63" s="89"/>
      <c r="N63" s="85"/>
      <c r="O63" s="85"/>
      <c r="P63" s="89"/>
      <c r="Q63" s="89"/>
      <c r="R63" s="85"/>
      <c r="S63" s="85"/>
      <c r="T63" s="85"/>
      <c r="U63" s="85"/>
      <c r="V63" s="85"/>
      <c r="W63" s="89"/>
      <c r="X63" s="85"/>
    </row>
    <row r="64">
      <c r="A64" s="86" t="s">
        <v>130</v>
      </c>
      <c r="B64" s="87" t="s">
        <v>131</v>
      </c>
      <c r="C64" s="90"/>
      <c r="D64" s="89"/>
      <c r="E64" s="89"/>
      <c r="F64" s="85"/>
      <c r="G64" s="89"/>
      <c r="H64" s="89"/>
      <c r="I64" s="85"/>
      <c r="J64" s="85"/>
      <c r="K64" s="85"/>
      <c r="L64" s="89"/>
      <c r="M64" s="89"/>
      <c r="N64" s="85"/>
      <c r="O64" s="85"/>
      <c r="P64" s="89"/>
      <c r="Q64" s="89"/>
      <c r="R64" s="85"/>
      <c r="S64" s="85"/>
      <c r="T64" s="85"/>
      <c r="U64" s="85"/>
      <c r="V64" s="85"/>
      <c r="W64" s="89"/>
      <c r="X64" s="85"/>
    </row>
    <row r="65">
      <c r="A65" s="86" t="s">
        <v>132</v>
      </c>
      <c r="B65" s="87" t="s">
        <v>133</v>
      </c>
      <c r="C65" s="89">
        <v>412</v>
      </c>
      <c r="D65" s="89"/>
      <c r="E65" s="84"/>
      <c r="F65" s="85"/>
      <c r="G65" s="84"/>
      <c r="H65" s="84"/>
      <c r="I65" s="85"/>
      <c r="J65" s="85"/>
      <c r="K65" s="85"/>
      <c r="L65" s="84"/>
      <c r="M65" s="84"/>
      <c r="N65" s="85"/>
      <c r="O65" s="85"/>
      <c r="P65" s="84"/>
      <c r="Q65" s="84"/>
      <c r="R65" s="85"/>
      <c r="S65" s="85"/>
      <c r="T65" s="85"/>
      <c r="U65" s="85"/>
      <c r="V65" s="85"/>
      <c r="W65" s="84"/>
      <c r="X65" s="85"/>
    </row>
    <row r="66">
      <c r="A66" s="86" t="s">
        <v>134</v>
      </c>
      <c r="B66" s="87" t="s">
        <v>135</v>
      </c>
      <c r="C66" s="89">
        <v>110</v>
      </c>
      <c r="D66" s="89"/>
      <c r="E66" s="89"/>
      <c r="F66" s="85"/>
      <c r="G66" s="89"/>
      <c r="H66" s="89"/>
      <c r="I66" s="85"/>
      <c r="J66" s="85"/>
      <c r="K66" s="85"/>
      <c r="L66" s="89"/>
      <c r="M66" s="89"/>
      <c r="N66" s="85"/>
      <c r="O66" s="85"/>
      <c r="P66" s="89"/>
      <c r="Q66" s="89"/>
      <c r="R66" s="85"/>
      <c r="S66" s="85"/>
      <c r="T66" s="85"/>
      <c r="U66" s="85"/>
      <c r="V66" s="85"/>
      <c r="W66" s="89"/>
      <c r="X66" s="85"/>
    </row>
    <row r="67">
      <c r="A67" s="86" t="s">
        <v>136</v>
      </c>
      <c r="B67" s="87" t="s">
        <v>137</v>
      </c>
      <c r="C67" s="89">
        <v>745</v>
      </c>
      <c r="D67" s="89"/>
      <c r="E67" s="89"/>
      <c r="F67" s="85"/>
      <c r="G67" s="89"/>
      <c r="H67" s="89"/>
      <c r="I67" s="85"/>
      <c r="J67" s="85"/>
      <c r="K67" s="85"/>
      <c r="L67" s="89"/>
      <c r="M67" s="89"/>
      <c r="N67" s="85"/>
      <c r="O67" s="85"/>
      <c r="P67" s="89"/>
      <c r="Q67" s="89"/>
      <c r="R67" s="85"/>
      <c r="S67" s="85"/>
      <c r="T67" s="85"/>
      <c r="U67" s="85"/>
      <c r="V67" s="85"/>
      <c r="W67" s="89"/>
      <c r="X67" s="85"/>
    </row>
    <row r="68">
      <c r="A68" s="86" t="s">
        <v>138</v>
      </c>
      <c r="B68" s="87" t="s">
        <v>139</v>
      </c>
      <c r="C68" s="89"/>
      <c r="D68" s="89"/>
      <c r="E68" s="89"/>
      <c r="F68" s="85"/>
      <c r="G68" s="89"/>
      <c r="H68" s="89"/>
      <c r="I68" s="85"/>
      <c r="J68" s="85"/>
      <c r="K68" s="85"/>
      <c r="L68" s="89"/>
      <c r="M68" s="89"/>
      <c r="N68" s="85"/>
      <c r="O68" s="85"/>
      <c r="P68" s="89"/>
      <c r="Q68" s="89"/>
      <c r="R68" s="85"/>
      <c r="S68" s="85"/>
      <c r="T68" s="85"/>
      <c r="U68" s="85"/>
      <c r="V68" s="85"/>
      <c r="W68" s="89"/>
      <c r="X68" s="85"/>
    </row>
    <row r="69">
      <c r="A69" s="82">
        <v>8</v>
      </c>
      <c r="B69" s="83" t="s">
        <v>140</v>
      </c>
      <c r="C69" s="84">
        <f>SUM(C70:C75)</f>
        <v>161909</v>
      </c>
      <c r="D69" s="84">
        <f>SUM(D70:D75)</f>
        <v>0</v>
      </c>
      <c r="E69" s="89"/>
      <c r="F69" s="85"/>
      <c r="G69" s="89"/>
      <c r="H69" s="89"/>
      <c r="I69" s="85"/>
      <c r="J69" s="85"/>
      <c r="K69" s="85"/>
      <c r="L69" s="89"/>
      <c r="M69" s="89"/>
      <c r="N69" s="85"/>
      <c r="O69" s="85"/>
      <c r="P69" s="89"/>
      <c r="Q69" s="89"/>
      <c r="R69" s="85"/>
      <c r="S69" s="85"/>
      <c r="T69" s="85"/>
      <c r="U69" s="85"/>
      <c r="V69" s="85"/>
      <c r="W69" s="89"/>
      <c r="X69" s="85"/>
    </row>
    <row r="70">
      <c r="A70" s="86" t="s">
        <v>141</v>
      </c>
      <c r="B70" s="87" t="s">
        <v>40</v>
      </c>
      <c r="C70" s="89">
        <v>762</v>
      </c>
      <c r="D70" s="89"/>
      <c r="E70" s="89"/>
      <c r="F70" s="85"/>
      <c r="G70" s="89"/>
      <c r="H70" s="89"/>
      <c r="I70" s="85"/>
      <c r="J70" s="85"/>
      <c r="K70" s="85"/>
      <c r="L70" s="89"/>
      <c r="M70" s="89"/>
      <c r="N70" s="85"/>
      <c r="O70" s="85"/>
      <c r="P70" s="89"/>
      <c r="Q70" s="89"/>
      <c r="R70" s="85"/>
      <c r="S70" s="85"/>
      <c r="T70" s="85"/>
      <c r="U70" s="85"/>
      <c r="V70" s="85"/>
      <c r="W70" s="89"/>
      <c r="X70" s="85"/>
    </row>
    <row r="71">
      <c r="A71" s="86" t="s">
        <v>142</v>
      </c>
      <c r="B71" s="87" t="s">
        <v>143</v>
      </c>
      <c r="C71" s="89">
        <v>2932</v>
      </c>
      <c r="D71" s="89"/>
      <c r="E71" s="89"/>
      <c r="F71" s="85"/>
      <c r="G71" s="89"/>
      <c r="H71" s="89"/>
      <c r="I71" s="85"/>
      <c r="J71" s="85"/>
      <c r="K71" s="85"/>
      <c r="L71" s="89"/>
      <c r="M71" s="89"/>
      <c r="N71" s="85"/>
      <c r="O71" s="85"/>
      <c r="P71" s="89"/>
      <c r="Q71" s="89"/>
      <c r="R71" s="85"/>
      <c r="S71" s="85"/>
      <c r="T71" s="85"/>
      <c r="U71" s="85"/>
      <c r="V71" s="85"/>
      <c r="W71" s="89"/>
      <c r="X71" s="85"/>
    </row>
    <row r="72">
      <c r="A72" s="86" t="s">
        <v>144</v>
      </c>
      <c r="B72" s="87" t="s">
        <v>145</v>
      </c>
      <c r="C72" s="89">
        <v>6571</v>
      </c>
      <c r="D72" s="89"/>
      <c r="E72" s="84"/>
      <c r="F72" s="85"/>
      <c r="G72" s="84"/>
      <c r="H72" s="84"/>
      <c r="I72" s="85"/>
      <c r="J72" s="85"/>
      <c r="K72" s="85"/>
      <c r="L72" s="84"/>
      <c r="M72" s="84"/>
      <c r="N72" s="85"/>
      <c r="O72" s="85"/>
      <c r="P72" s="84"/>
      <c r="Q72" s="84"/>
      <c r="R72" s="85"/>
      <c r="S72" s="85"/>
      <c r="T72" s="85"/>
      <c r="U72" s="85"/>
      <c r="V72" s="85"/>
      <c r="W72" s="84"/>
      <c r="X72" s="85"/>
    </row>
    <row r="73">
      <c r="A73" s="86" t="s">
        <v>146</v>
      </c>
      <c r="B73" s="87" t="s">
        <v>147</v>
      </c>
      <c r="C73" s="88">
        <v>147794</v>
      </c>
      <c r="D73" s="89"/>
      <c r="E73" s="89"/>
      <c r="F73" s="85"/>
      <c r="G73" s="89"/>
      <c r="H73" s="89"/>
      <c r="I73" s="85"/>
      <c r="J73" s="85"/>
      <c r="K73" s="85"/>
      <c r="L73" s="89"/>
      <c r="M73" s="89"/>
      <c r="N73" s="85"/>
      <c r="O73" s="85"/>
      <c r="P73" s="89"/>
      <c r="Q73" s="89"/>
      <c r="R73" s="85"/>
      <c r="S73" s="85"/>
      <c r="T73" s="85"/>
      <c r="U73" s="85"/>
      <c r="V73" s="85"/>
      <c r="W73" s="89"/>
      <c r="X73" s="85"/>
    </row>
    <row r="74">
      <c r="A74" s="86" t="s">
        <v>148</v>
      </c>
      <c r="B74" s="87" t="s">
        <v>149</v>
      </c>
      <c r="C74" s="90"/>
      <c r="D74" s="89"/>
      <c r="E74" s="89"/>
      <c r="F74" s="85"/>
      <c r="G74" s="89"/>
      <c r="H74" s="89"/>
      <c r="I74" s="85"/>
      <c r="J74" s="85"/>
      <c r="K74" s="85"/>
      <c r="L74" s="89"/>
      <c r="M74" s="89"/>
      <c r="N74" s="85"/>
      <c r="O74" s="85"/>
      <c r="P74" s="89"/>
      <c r="Q74" s="89"/>
      <c r="R74" s="85"/>
      <c r="S74" s="85"/>
      <c r="T74" s="85"/>
      <c r="U74" s="85"/>
      <c r="V74" s="85"/>
      <c r="W74" s="89"/>
      <c r="X74" s="85"/>
    </row>
    <row r="75">
      <c r="A75" s="86" t="s">
        <v>150</v>
      </c>
      <c r="B75" s="87" t="s">
        <v>151</v>
      </c>
      <c r="C75" s="89">
        <v>3850</v>
      </c>
      <c r="D75" s="89"/>
      <c r="E75" s="89"/>
      <c r="F75" s="85"/>
      <c r="G75" s="89"/>
      <c r="H75" s="89"/>
      <c r="I75" s="85"/>
      <c r="J75" s="85"/>
      <c r="K75" s="85"/>
      <c r="L75" s="89"/>
      <c r="M75" s="89"/>
      <c r="N75" s="85"/>
      <c r="O75" s="85"/>
      <c r="P75" s="89"/>
      <c r="Q75" s="89"/>
      <c r="R75" s="85"/>
      <c r="S75" s="85"/>
      <c r="T75" s="85"/>
      <c r="U75" s="85"/>
      <c r="V75" s="85"/>
      <c r="W75" s="89"/>
      <c r="X75" s="85"/>
    </row>
    <row r="76">
      <c r="A76" s="82">
        <v>9</v>
      </c>
      <c r="B76" s="83" t="s">
        <v>152</v>
      </c>
      <c r="C76" s="84">
        <f>SUM(C77:C87)</f>
        <v>25256</v>
      </c>
      <c r="D76" s="84">
        <f>SUM(D77:D87)</f>
        <v>0</v>
      </c>
      <c r="E76" s="89"/>
      <c r="F76" s="85"/>
      <c r="G76" s="89"/>
      <c r="H76" s="89"/>
      <c r="I76" s="85"/>
      <c r="J76" s="85"/>
      <c r="K76" s="85"/>
      <c r="L76" s="89"/>
      <c r="M76" s="89"/>
      <c r="N76" s="85"/>
      <c r="O76" s="85"/>
      <c r="P76" s="89"/>
      <c r="Q76" s="89"/>
      <c r="R76" s="85"/>
      <c r="S76" s="85"/>
      <c r="T76" s="85"/>
      <c r="U76" s="85"/>
      <c r="V76" s="85"/>
      <c r="W76" s="89"/>
      <c r="X76" s="85"/>
    </row>
    <row r="77" ht="25.5">
      <c r="A77" s="86" t="s">
        <v>153</v>
      </c>
      <c r="B77" s="87" t="s">
        <v>47</v>
      </c>
      <c r="C77" s="89">
        <v>3000</v>
      </c>
      <c r="D77" s="89"/>
      <c r="E77" s="89"/>
      <c r="F77" s="85"/>
      <c r="G77" s="89"/>
      <c r="H77" s="89"/>
      <c r="I77" s="85"/>
      <c r="J77" s="85"/>
      <c r="K77" s="85"/>
      <c r="L77" s="89"/>
      <c r="M77" s="89"/>
      <c r="N77" s="85"/>
      <c r="O77" s="85"/>
      <c r="P77" s="89"/>
      <c r="Q77" s="89"/>
      <c r="R77" s="85"/>
      <c r="S77" s="85"/>
      <c r="T77" s="85"/>
      <c r="U77" s="85"/>
      <c r="V77" s="85"/>
      <c r="W77" s="89"/>
      <c r="X77" s="85"/>
    </row>
    <row r="78">
      <c r="A78" s="86" t="s">
        <v>154</v>
      </c>
      <c r="B78" s="87" t="s">
        <v>155</v>
      </c>
      <c r="C78" s="89">
        <v>521</v>
      </c>
      <c r="D78" s="89"/>
      <c r="E78" s="89"/>
      <c r="F78" s="85"/>
      <c r="G78" s="89"/>
      <c r="H78" s="89"/>
      <c r="I78" s="85"/>
      <c r="J78" s="85"/>
      <c r="K78" s="85"/>
      <c r="L78" s="89"/>
      <c r="M78" s="89"/>
      <c r="N78" s="85"/>
      <c r="O78" s="85"/>
      <c r="P78" s="89"/>
      <c r="Q78" s="89"/>
      <c r="R78" s="85"/>
      <c r="S78" s="85"/>
      <c r="T78" s="85"/>
      <c r="U78" s="85"/>
      <c r="V78" s="85"/>
      <c r="W78" s="89"/>
      <c r="X78" s="85"/>
    </row>
    <row r="79">
      <c r="A79" s="86" t="s">
        <v>156</v>
      </c>
      <c r="B79" s="87" t="s">
        <v>88</v>
      </c>
      <c r="C79" s="89">
        <v>32</v>
      </c>
      <c r="D79" s="89"/>
      <c r="E79" s="89"/>
      <c r="F79" s="85"/>
      <c r="G79" s="89"/>
      <c r="H79" s="89"/>
      <c r="I79" s="85"/>
      <c r="J79" s="85"/>
      <c r="K79" s="85"/>
      <c r="L79" s="89"/>
      <c r="M79" s="89"/>
      <c r="N79" s="85"/>
      <c r="O79" s="85"/>
      <c r="P79" s="89"/>
      <c r="Q79" s="89"/>
      <c r="R79" s="85"/>
      <c r="S79" s="85"/>
      <c r="T79" s="85"/>
      <c r="U79" s="85"/>
      <c r="V79" s="85"/>
      <c r="W79" s="89"/>
      <c r="X79" s="85"/>
    </row>
    <row r="80">
      <c r="A80" s="86" t="s">
        <v>157</v>
      </c>
      <c r="B80" s="87" t="s">
        <v>158</v>
      </c>
      <c r="C80" s="88">
        <v>8520</v>
      </c>
      <c r="D80" s="89"/>
      <c r="E80" s="89"/>
      <c r="F80" s="85"/>
      <c r="G80" s="89"/>
      <c r="H80" s="89"/>
      <c r="I80" s="85"/>
      <c r="J80" s="85"/>
      <c r="K80" s="85"/>
      <c r="L80" s="89"/>
      <c r="M80" s="89"/>
      <c r="N80" s="85"/>
      <c r="O80" s="85"/>
      <c r="P80" s="89"/>
      <c r="Q80" s="89"/>
      <c r="R80" s="85"/>
      <c r="S80" s="85"/>
      <c r="T80" s="85"/>
      <c r="U80" s="85"/>
      <c r="V80" s="85"/>
      <c r="W80" s="89"/>
      <c r="X80" s="85"/>
    </row>
    <row r="81">
      <c r="A81" s="86" t="s">
        <v>159</v>
      </c>
      <c r="B81" s="87" t="s">
        <v>160</v>
      </c>
      <c r="C81" s="92"/>
      <c r="D81" s="89"/>
      <c r="E81" s="89"/>
      <c r="F81" s="85"/>
      <c r="G81" s="89"/>
      <c r="H81" s="89"/>
      <c r="I81" s="85"/>
      <c r="J81" s="85"/>
      <c r="K81" s="85"/>
      <c r="L81" s="89"/>
      <c r="M81" s="89"/>
      <c r="N81" s="85"/>
      <c r="O81" s="85"/>
      <c r="P81" s="89"/>
      <c r="Q81" s="89"/>
      <c r="R81" s="85"/>
      <c r="S81" s="85"/>
      <c r="T81" s="85"/>
      <c r="U81" s="85"/>
      <c r="V81" s="85"/>
      <c r="W81" s="89"/>
      <c r="X81" s="85"/>
    </row>
    <row r="82">
      <c r="A82" s="86" t="s">
        <v>161</v>
      </c>
      <c r="B82" s="87" t="s">
        <v>162</v>
      </c>
      <c r="C82" s="92"/>
      <c r="D82" s="89"/>
      <c r="E82" s="89"/>
      <c r="F82" s="85"/>
      <c r="G82" s="89"/>
      <c r="H82" s="89"/>
      <c r="I82" s="85"/>
      <c r="J82" s="85"/>
      <c r="K82" s="85"/>
      <c r="L82" s="89"/>
      <c r="M82" s="89"/>
      <c r="N82" s="85"/>
      <c r="O82" s="85"/>
      <c r="P82" s="89"/>
      <c r="Q82" s="89"/>
      <c r="R82" s="85"/>
      <c r="S82" s="85"/>
      <c r="T82" s="85"/>
      <c r="U82" s="85"/>
      <c r="V82" s="85"/>
      <c r="W82" s="89"/>
      <c r="X82" s="85"/>
    </row>
    <row r="83">
      <c r="A83" s="86" t="s">
        <v>163</v>
      </c>
      <c r="B83" s="87" t="s">
        <v>164</v>
      </c>
      <c r="C83" s="90"/>
      <c r="D83" s="89"/>
      <c r="E83" s="89"/>
      <c r="F83" s="85"/>
      <c r="G83" s="89"/>
      <c r="H83" s="89"/>
      <c r="I83" s="85"/>
      <c r="J83" s="85"/>
      <c r="K83" s="85"/>
      <c r="L83" s="89"/>
      <c r="M83" s="89"/>
      <c r="N83" s="85"/>
      <c r="O83" s="85"/>
      <c r="P83" s="89"/>
      <c r="Q83" s="89"/>
      <c r="R83" s="85"/>
      <c r="S83" s="85"/>
      <c r="T83" s="85"/>
      <c r="U83" s="85"/>
      <c r="V83" s="85"/>
      <c r="W83" s="89"/>
      <c r="X83" s="85"/>
    </row>
    <row r="84">
      <c r="A84" s="86" t="s">
        <v>165</v>
      </c>
      <c r="B84" s="87" t="s">
        <v>166</v>
      </c>
      <c r="C84" s="89">
        <v>2438</v>
      </c>
      <c r="D84" s="89"/>
      <c r="E84" s="84"/>
      <c r="F84" s="85"/>
      <c r="G84" s="84"/>
      <c r="H84" s="84"/>
      <c r="I84" s="85"/>
      <c r="J84" s="85"/>
      <c r="K84" s="85"/>
      <c r="L84" s="84"/>
      <c r="M84" s="84"/>
      <c r="N84" s="85"/>
      <c r="O84" s="85"/>
      <c r="P84" s="84"/>
      <c r="Q84" s="84"/>
      <c r="R84" s="85"/>
      <c r="S84" s="85"/>
      <c r="T84" s="85"/>
      <c r="U84" s="85"/>
      <c r="V84" s="85"/>
      <c r="W84" s="84"/>
      <c r="X84" s="85"/>
    </row>
    <row r="85">
      <c r="A85" s="86" t="s">
        <v>167</v>
      </c>
      <c r="B85" s="87" t="s">
        <v>168</v>
      </c>
      <c r="C85" s="89">
        <v>2000</v>
      </c>
      <c r="D85" s="89"/>
      <c r="E85" s="89"/>
      <c r="F85" s="85"/>
      <c r="G85" s="89"/>
      <c r="H85" s="89"/>
      <c r="I85" s="85"/>
      <c r="J85" s="85"/>
      <c r="K85" s="85"/>
      <c r="L85" s="89"/>
      <c r="M85" s="89"/>
      <c r="N85" s="85"/>
      <c r="O85" s="85"/>
      <c r="P85" s="89"/>
      <c r="Q85" s="89"/>
      <c r="R85" s="85"/>
      <c r="S85" s="85"/>
      <c r="T85" s="85"/>
      <c r="U85" s="85"/>
      <c r="V85" s="85"/>
      <c r="W85" s="89"/>
      <c r="X85" s="85"/>
    </row>
    <row r="86">
      <c r="A86" s="86" t="s">
        <v>169</v>
      </c>
      <c r="B86" s="87" t="s">
        <v>170</v>
      </c>
      <c r="C86" s="89">
        <v>8745</v>
      </c>
      <c r="D86" s="89"/>
      <c r="E86" s="89"/>
      <c r="F86" s="85"/>
      <c r="G86" s="89"/>
      <c r="H86" s="89"/>
      <c r="I86" s="85"/>
      <c r="J86" s="85"/>
      <c r="K86" s="85"/>
      <c r="L86" s="89"/>
      <c r="M86" s="89"/>
      <c r="N86" s="85"/>
      <c r="O86" s="85"/>
      <c r="P86" s="89"/>
      <c r="Q86" s="89"/>
      <c r="R86" s="85"/>
      <c r="S86" s="85"/>
      <c r="T86" s="85"/>
      <c r="U86" s="85"/>
      <c r="V86" s="85"/>
      <c r="W86" s="89"/>
      <c r="X86" s="85"/>
    </row>
    <row r="87">
      <c r="A87" s="86" t="s">
        <v>171</v>
      </c>
      <c r="B87" s="87" t="s">
        <v>172</v>
      </c>
      <c r="C87" s="89"/>
      <c r="D87" s="89"/>
      <c r="E87" s="89"/>
      <c r="F87" s="85"/>
      <c r="G87" s="89"/>
      <c r="H87" s="89"/>
      <c r="I87" s="85"/>
      <c r="J87" s="85"/>
      <c r="K87" s="85"/>
      <c r="L87" s="89"/>
      <c r="M87" s="89"/>
      <c r="N87" s="85"/>
      <c r="O87" s="85"/>
      <c r="P87" s="89"/>
      <c r="Q87" s="89"/>
      <c r="R87" s="85"/>
      <c r="S87" s="85"/>
      <c r="T87" s="85"/>
      <c r="U87" s="85"/>
      <c r="V87" s="85"/>
      <c r="W87" s="89"/>
      <c r="X87" s="85"/>
    </row>
    <row r="88">
      <c r="A88" s="82">
        <v>10</v>
      </c>
      <c r="B88" s="83" t="s">
        <v>173</v>
      </c>
      <c r="C88" s="84">
        <f>SUM(C89:C104)</f>
        <v>4778</v>
      </c>
      <c r="D88" s="84">
        <f>SUM(D89:D104)</f>
        <v>0</v>
      </c>
      <c r="E88" s="89"/>
      <c r="F88" s="85"/>
      <c r="G88" s="89"/>
      <c r="H88" s="89"/>
      <c r="I88" s="85"/>
      <c r="J88" s="85"/>
      <c r="K88" s="85"/>
      <c r="L88" s="89"/>
      <c r="M88" s="89"/>
      <c r="N88" s="85"/>
      <c r="O88" s="85"/>
      <c r="P88" s="89"/>
      <c r="Q88" s="89"/>
      <c r="R88" s="85"/>
      <c r="S88" s="85"/>
      <c r="T88" s="85"/>
      <c r="U88" s="85"/>
      <c r="V88" s="85"/>
      <c r="W88" s="89"/>
      <c r="X88" s="85"/>
    </row>
    <row r="89" ht="25.5">
      <c r="A89" s="86" t="s">
        <v>174</v>
      </c>
      <c r="B89" s="87" t="s">
        <v>103</v>
      </c>
      <c r="C89" s="88">
        <v>840</v>
      </c>
      <c r="D89" s="89"/>
      <c r="E89" s="89"/>
      <c r="F89" s="85"/>
      <c r="G89" s="89"/>
      <c r="H89" s="89"/>
      <c r="I89" s="85"/>
      <c r="J89" s="85"/>
      <c r="K89" s="85"/>
      <c r="L89" s="89"/>
      <c r="M89" s="89"/>
      <c r="N89" s="85"/>
      <c r="O89" s="85"/>
      <c r="P89" s="89"/>
      <c r="Q89" s="89"/>
      <c r="R89" s="85"/>
      <c r="S89" s="85"/>
      <c r="T89" s="85"/>
      <c r="U89" s="85"/>
      <c r="V89" s="85"/>
      <c r="W89" s="89"/>
      <c r="X89" s="85"/>
    </row>
    <row r="90" ht="25.5">
      <c r="A90" s="86" t="s">
        <v>175</v>
      </c>
      <c r="B90" s="87" t="s">
        <v>176</v>
      </c>
      <c r="C90" s="92"/>
      <c r="D90" s="89"/>
      <c r="E90" s="89"/>
      <c r="F90" s="85"/>
      <c r="G90" s="89"/>
      <c r="H90" s="89"/>
      <c r="I90" s="85"/>
      <c r="J90" s="85"/>
      <c r="K90" s="85"/>
      <c r="L90" s="89"/>
      <c r="M90" s="89"/>
      <c r="N90" s="85"/>
      <c r="O90" s="85"/>
      <c r="P90" s="89"/>
      <c r="Q90" s="89"/>
      <c r="R90" s="85"/>
      <c r="S90" s="85"/>
      <c r="T90" s="85"/>
      <c r="U90" s="85"/>
      <c r="V90" s="85"/>
      <c r="W90" s="89"/>
      <c r="X90" s="85"/>
    </row>
    <row r="91" ht="25.5">
      <c r="A91" s="86" t="s">
        <v>177</v>
      </c>
      <c r="B91" s="87" t="s">
        <v>178</v>
      </c>
      <c r="C91" s="92"/>
      <c r="D91" s="89"/>
      <c r="E91" s="89"/>
      <c r="F91" s="85"/>
      <c r="G91" s="89"/>
      <c r="H91" s="89"/>
      <c r="I91" s="85"/>
      <c r="J91" s="85"/>
      <c r="K91" s="85"/>
      <c r="L91" s="89"/>
      <c r="M91" s="89"/>
      <c r="N91" s="85"/>
      <c r="O91" s="85"/>
      <c r="P91" s="89"/>
      <c r="Q91" s="89"/>
      <c r="R91" s="85"/>
      <c r="S91" s="85"/>
      <c r="T91" s="85"/>
      <c r="U91" s="85"/>
      <c r="V91" s="85"/>
      <c r="W91" s="89"/>
      <c r="X91" s="85"/>
    </row>
    <row r="92" ht="25.5">
      <c r="A92" s="86" t="s">
        <v>179</v>
      </c>
      <c r="B92" s="87" t="s">
        <v>47</v>
      </c>
      <c r="C92" s="92"/>
      <c r="D92" s="89"/>
      <c r="E92" s="89"/>
      <c r="F92" s="85"/>
      <c r="G92" s="89"/>
      <c r="H92" s="89"/>
      <c r="I92" s="85"/>
      <c r="J92" s="85"/>
      <c r="K92" s="85"/>
      <c r="L92" s="89"/>
      <c r="M92" s="89"/>
      <c r="N92" s="85"/>
      <c r="O92" s="85"/>
      <c r="P92" s="89"/>
      <c r="Q92" s="89"/>
      <c r="R92" s="85"/>
      <c r="S92" s="85"/>
      <c r="T92" s="85"/>
      <c r="U92" s="85"/>
      <c r="V92" s="85"/>
      <c r="W92" s="89"/>
      <c r="X92" s="85"/>
    </row>
    <row r="93" ht="25.5">
      <c r="A93" s="86" t="s">
        <v>180</v>
      </c>
      <c r="B93" s="87" t="s">
        <v>181</v>
      </c>
      <c r="C93" s="90"/>
      <c r="D93" s="89"/>
      <c r="E93" s="89"/>
      <c r="F93" s="85"/>
      <c r="G93" s="89"/>
      <c r="H93" s="89"/>
      <c r="I93" s="85"/>
      <c r="J93" s="85"/>
      <c r="K93" s="85"/>
      <c r="L93" s="89"/>
      <c r="M93" s="89"/>
      <c r="N93" s="85"/>
      <c r="O93" s="85"/>
      <c r="P93" s="89"/>
      <c r="Q93" s="89"/>
      <c r="R93" s="85"/>
      <c r="S93" s="85"/>
      <c r="T93" s="85"/>
      <c r="U93" s="85"/>
      <c r="V93" s="85"/>
      <c r="W93" s="89"/>
      <c r="X93" s="85"/>
    </row>
    <row r="94">
      <c r="A94" s="86" t="s">
        <v>182</v>
      </c>
      <c r="B94" s="87" t="s">
        <v>183</v>
      </c>
      <c r="C94" s="89">
        <v>172</v>
      </c>
      <c r="D94" s="89"/>
      <c r="E94" s="89"/>
      <c r="F94" s="85"/>
      <c r="G94" s="89"/>
      <c r="H94" s="89"/>
      <c r="I94" s="85"/>
      <c r="J94" s="85"/>
      <c r="K94" s="85"/>
      <c r="L94" s="89"/>
      <c r="M94" s="89"/>
      <c r="N94" s="85"/>
      <c r="O94" s="85"/>
      <c r="P94" s="89"/>
      <c r="Q94" s="89"/>
      <c r="R94" s="85"/>
      <c r="S94" s="85"/>
      <c r="T94" s="85"/>
      <c r="U94" s="85"/>
      <c r="V94" s="85"/>
      <c r="W94" s="89"/>
      <c r="X94" s="85"/>
    </row>
    <row r="95">
      <c r="A95" s="86" t="s">
        <v>184</v>
      </c>
      <c r="B95" s="87" t="s">
        <v>185</v>
      </c>
      <c r="C95" s="89">
        <v>542</v>
      </c>
      <c r="D95" s="89"/>
      <c r="E95" s="89"/>
      <c r="F95" s="85"/>
      <c r="G95" s="89"/>
      <c r="H95" s="89"/>
      <c r="I95" s="85"/>
      <c r="J95" s="85"/>
      <c r="K95" s="85"/>
      <c r="L95" s="89"/>
      <c r="M95" s="89"/>
      <c r="N95" s="85"/>
      <c r="O95" s="85"/>
      <c r="P95" s="89"/>
      <c r="Q95" s="89"/>
      <c r="R95" s="85"/>
      <c r="S95" s="85"/>
      <c r="T95" s="85"/>
      <c r="U95" s="85"/>
      <c r="V95" s="85"/>
      <c r="W95" s="89"/>
      <c r="X95" s="85"/>
    </row>
    <row r="96">
      <c r="A96" s="86" t="s">
        <v>186</v>
      </c>
      <c r="B96" s="87" t="s">
        <v>187</v>
      </c>
      <c r="C96" s="89">
        <v>827</v>
      </c>
      <c r="D96" s="89"/>
      <c r="E96" s="89"/>
      <c r="F96" s="85"/>
      <c r="G96" s="89"/>
      <c r="H96" s="89"/>
      <c r="I96" s="85"/>
      <c r="J96" s="85"/>
      <c r="K96" s="85"/>
      <c r="L96" s="89"/>
      <c r="M96" s="89"/>
      <c r="N96" s="85"/>
      <c r="O96" s="85"/>
      <c r="P96" s="89"/>
      <c r="Q96" s="89"/>
      <c r="R96" s="85"/>
      <c r="S96" s="85"/>
      <c r="T96" s="85"/>
      <c r="U96" s="85"/>
      <c r="V96" s="85"/>
      <c r="W96" s="89"/>
      <c r="X96" s="85"/>
    </row>
    <row r="97" ht="25.5">
      <c r="A97" s="86" t="s">
        <v>188</v>
      </c>
      <c r="B97" s="87" t="s">
        <v>189</v>
      </c>
      <c r="C97" s="89">
        <v>103</v>
      </c>
      <c r="D97" s="89"/>
      <c r="E97" s="89"/>
      <c r="F97" s="85"/>
      <c r="G97" s="89"/>
      <c r="H97" s="89"/>
      <c r="I97" s="85"/>
      <c r="J97" s="85"/>
      <c r="K97" s="85"/>
      <c r="L97" s="89"/>
      <c r="M97" s="89"/>
      <c r="N97" s="85"/>
      <c r="O97" s="85"/>
      <c r="P97" s="89"/>
      <c r="Q97" s="89"/>
      <c r="R97" s="85"/>
      <c r="S97" s="85"/>
      <c r="T97" s="85"/>
      <c r="U97" s="85"/>
      <c r="V97" s="85"/>
      <c r="W97" s="89"/>
      <c r="X97" s="85"/>
    </row>
    <row r="98">
      <c r="A98" s="86" t="s">
        <v>190</v>
      </c>
      <c r="B98" s="87" t="s">
        <v>191</v>
      </c>
      <c r="C98" s="88">
        <v>1347</v>
      </c>
      <c r="D98" s="89"/>
      <c r="E98" s="89"/>
      <c r="F98" s="85"/>
      <c r="G98" s="89"/>
      <c r="H98" s="89"/>
      <c r="I98" s="85"/>
      <c r="J98" s="85"/>
      <c r="K98" s="85"/>
      <c r="L98" s="89"/>
      <c r="M98" s="89"/>
      <c r="N98" s="85"/>
      <c r="O98" s="85"/>
      <c r="P98" s="89"/>
      <c r="Q98" s="89"/>
      <c r="R98" s="85"/>
      <c r="S98" s="85"/>
      <c r="T98" s="85"/>
      <c r="U98" s="85"/>
      <c r="V98" s="85"/>
      <c r="W98" s="89"/>
      <c r="X98" s="85"/>
    </row>
    <row r="99" ht="25.5">
      <c r="A99" s="86" t="s">
        <v>192</v>
      </c>
      <c r="B99" s="87" t="s">
        <v>193</v>
      </c>
      <c r="C99" s="90"/>
      <c r="D99" s="89"/>
      <c r="E99" s="89"/>
      <c r="F99" s="85"/>
      <c r="G99" s="89"/>
      <c r="H99" s="89"/>
      <c r="I99" s="85"/>
      <c r="J99" s="85"/>
      <c r="K99" s="85"/>
      <c r="L99" s="89"/>
      <c r="M99" s="89"/>
      <c r="N99" s="85"/>
      <c r="O99" s="85"/>
      <c r="P99" s="89"/>
      <c r="Q99" s="89"/>
      <c r="R99" s="85"/>
      <c r="S99" s="85"/>
      <c r="T99" s="85"/>
      <c r="U99" s="85"/>
      <c r="V99" s="85"/>
      <c r="W99" s="89"/>
      <c r="X99" s="85"/>
    </row>
    <row r="100" ht="25.5">
      <c r="A100" s="86" t="s">
        <v>194</v>
      </c>
      <c r="B100" s="87" t="s">
        <v>195</v>
      </c>
      <c r="C100" s="89">
        <v>107</v>
      </c>
      <c r="D100" s="89"/>
      <c r="E100" s="84"/>
      <c r="F100" s="85"/>
      <c r="G100" s="84"/>
      <c r="H100" s="84"/>
      <c r="I100" s="85"/>
      <c r="J100" s="85"/>
      <c r="K100" s="85"/>
      <c r="L100" s="84"/>
      <c r="M100" s="84"/>
      <c r="N100" s="85"/>
      <c r="O100" s="85"/>
      <c r="P100" s="84"/>
      <c r="Q100" s="84"/>
      <c r="R100" s="85"/>
      <c r="S100" s="85"/>
      <c r="T100" s="85"/>
      <c r="U100" s="85"/>
      <c r="V100" s="85"/>
      <c r="W100" s="84"/>
      <c r="X100" s="85"/>
    </row>
    <row r="101" ht="25.5">
      <c r="A101" s="86" t="s">
        <v>196</v>
      </c>
      <c r="B101" s="87" t="s">
        <v>197</v>
      </c>
      <c r="C101" s="89">
        <v>76</v>
      </c>
      <c r="D101" s="89"/>
      <c r="E101" s="89"/>
      <c r="F101" s="85"/>
      <c r="G101" s="89"/>
      <c r="H101" s="89"/>
      <c r="I101" s="85"/>
      <c r="J101" s="85"/>
      <c r="K101" s="85"/>
      <c r="L101" s="89"/>
      <c r="M101" s="89"/>
      <c r="N101" s="85"/>
      <c r="O101" s="85"/>
      <c r="P101" s="89"/>
      <c r="Q101" s="89"/>
      <c r="R101" s="85"/>
      <c r="S101" s="85"/>
      <c r="T101" s="85"/>
      <c r="U101" s="85"/>
      <c r="V101" s="85"/>
      <c r="W101" s="89"/>
      <c r="X101" s="85"/>
    </row>
    <row r="102">
      <c r="A102" s="86" t="s">
        <v>198</v>
      </c>
      <c r="B102" s="87" t="s">
        <v>514</v>
      </c>
      <c r="C102" s="89">
        <v>386</v>
      </c>
      <c r="D102" s="89"/>
      <c r="E102" s="89"/>
      <c r="F102" s="85"/>
      <c r="G102" s="89"/>
      <c r="H102" s="89"/>
      <c r="I102" s="85"/>
      <c r="J102" s="85"/>
      <c r="K102" s="85"/>
      <c r="L102" s="89"/>
      <c r="M102" s="89"/>
      <c r="N102" s="85"/>
      <c r="O102" s="85"/>
      <c r="P102" s="89"/>
      <c r="Q102" s="89"/>
      <c r="R102" s="85"/>
      <c r="S102" s="85"/>
      <c r="T102" s="85"/>
      <c r="U102" s="85"/>
      <c r="V102" s="85"/>
      <c r="W102" s="89"/>
      <c r="X102" s="85"/>
    </row>
    <row r="103">
      <c r="A103" s="86" t="s">
        <v>200</v>
      </c>
      <c r="B103" s="87" t="s">
        <v>201</v>
      </c>
      <c r="C103" s="89">
        <v>378</v>
      </c>
      <c r="D103" s="89"/>
      <c r="E103" s="89"/>
      <c r="F103" s="85"/>
      <c r="G103" s="89"/>
      <c r="H103" s="89"/>
      <c r="I103" s="85"/>
      <c r="J103" s="85"/>
      <c r="K103" s="85"/>
      <c r="L103" s="89"/>
      <c r="M103" s="89"/>
      <c r="N103" s="85"/>
      <c r="O103" s="85"/>
      <c r="P103" s="89"/>
      <c r="Q103" s="89"/>
      <c r="R103" s="85"/>
      <c r="S103" s="85"/>
      <c r="T103" s="85"/>
      <c r="U103" s="85"/>
      <c r="V103" s="85"/>
      <c r="W103" s="89"/>
      <c r="X103" s="85"/>
    </row>
    <row r="104">
      <c r="A104" s="86" t="s">
        <v>202</v>
      </c>
      <c r="B104" s="87" t="s">
        <v>203</v>
      </c>
      <c r="C104" s="89"/>
      <c r="D104" s="89"/>
      <c r="E104" s="89"/>
      <c r="F104" s="85"/>
      <c r="G104" s="89"/>
      <c r="H104" s="89"/>
      <c r="I104" s="85"/>
      <c r="J104" s="85"/>
      <c r="K104" s="85"/>
      <c r="L104" s="89"/>
      <c r="M104" s="89"/>
      <c r="N104" s="85"/>
      <c r="O104" s="85"/>
      <c r="P104" s="89"/>
      <c r="Q104" s="89"/>
      <c r="R104" s="85"/>
      <c r="S104" s="85"/>
      <c r="T104" s="85"/>
      <c r="U104" s="85"/>
      <c r="V104" s="85"/>
      <c r="W104" s="89"/>
      <c r="X104" s="85"/>
    </row>
    <row r="105">
      <c r="A105" s="82">
        <v>11</v>
      </c>
      <c r="B105" s="83" t="s">
        <v>204</v>
      </c>
      <c r="C105" s="84">
        <f>SUM(C106:C113)</f>
        <v>2084</v>
      </c>
      <c r="D105" s="84">
        <f>SUM(D106:D113)</f>
        <v>0</v>
      </c>
      <c r="E105" s="89"/>
      <c r="F105" s="85"/>
      <c r="G105" s="89"/>
      <c r="H105" s="89"/>
      <c r="I105" s="85"/>
      <c r="J105" s="85"/>
      <c r="K105" s="85"/>
      <c r="L105" s="89"/>
      <c r="M105" s="89"/>
      <c r="N105" s="85"/>
      <c r="O105" s="85"/>
      <c r="P105" s="89"/>
      <c r="Q105" s="89"/>
      <c r="R105" s="85"/>
      <c r="S105" s="85"/>
      <c r="T105" s="85"/>
      <c r="U105" s="85"/>
      <c r="V105" s="85"/>
      <c r="W105" s="89"/>
      <c r="X105" s="85"/>
    </row>
    <row r="106">
      <c r="A106" s="86" t="s">
        <v>205</v>
      </c>
      <c r="B106" s="87" t="s">
        <v>40</v>
      </c>
      <c r="C106" s="89">
        <v>417</v>
      </c>
      <c r="D106" s="89"/>
      <c r="E106" s="89"/>
      <c r="F106" s="85"/>
      <c r="G106" s="89"/>
      <c r="H106" s="89"/>
      <c r="I106" s="85"/>
      <c r="J106" s="85"/>
      <c r="K106" s="85"/>
      <c r="L106" s="89"/>
      <c r="M106" s="89"/>
      <c r="N106" s="85"/>
      <c r="O106" s="85"/>
      <c r="P106" s="89"/>
      <c r="Q106" s="89"/>
      <c r="R106" s="85"/>
      <c r="S106" s="85"/>
      <c r="T106" s="85"/>
      <c r="U106" s="85"/>
      <c r="V106" s="85"/>
      <c r="W106" s="89"/>
      <c r="X106" s="85"/>
    </row>
    <row r="107">
      <c r="A107" s="86" t="s">
        <v>206</v>
      </c>
      <c r="B107" s="87" t="s">
        <v>207</v>
      </c>
      <c r="C107" s="88">
        <v>303</v>
      </c>
      <c r="D107" s="89"/>
      <c r="E107" s="89"/>
      <c r="F107" s="85"/>
      <c r="G107" s="89"/>
      <c r="H107" s="89"/>
      <c r="I107" s="85"/>
      <c r="J107" s="85"/>
      <c r="K107" s="85"/>
      <c r="L107" s="89"/>
      <c r="M107" s="89"/>
      <c r="N107" s="85"/>
      <c r="O107" s="85"/>
      <c r="P107" s="89"/>
      <c r="Q107" s="89"/>
      <c r="R107" s="85"/>
      <c r="S107" s="85"/>
      <c r="T107" s="85"/>
      <c r="U107" s="85"/>
      <c r="V107" s="85"/>
      <c r="W107" s="89"/>
      <c r="X107" s="85"/>
    </row>
    <row r="108">
      <c r="A108" s="86" t="s">
        <v>208</v>
      </c>
      <c r="B108" s="87" t="s">
        <v>209</v>
      </c>
      <c r="C108" s="90"/>
      <c r="D108" s="89"/>
      <c r="E108" s="89"/>
      <c r="F108" s="85"/>
      <c r="G108" s="89"/>
      <c r="H108" s="89"/>
      <c r="I108" s="85"/>
      <c r="J108" s="85"/>
      <c r="K108" s="85"/>
      <c r="L108" s="89"/>
      <c r="M108" s="89"/>
      <c r="N108" s="85"/>
      <c r="O108" s="85"/>
      <c r="P108" s="89"/>
      <c r="Q108" s="89"/>
      <c r="R108" s="85"/>
      <c r="S108" s="85"/>
      <c r="T108" s="85"/>
      <c r="U108" s="85"/>
      <c r="V108" s="85"/>
      <c r="W108" s="89"/>
      <c r="X108" s="85"/>
    </row>
    <row r="109">
      <c r="A109" s="86" t="s">
        <v>210</v>
      </c>
      <c r="B109" s="87" t="s">
        <v>211</v>
      </c>
      <c r="C109" s="89">
        <v>716</v>
      </c>
      <c r="D109" s="89"/>
      <c r="E109" s="84"/>
      <c r="F109" s="85"/>
      <c r="G109" s="84"/>
      <c r="H109" s="84"/>
      <c r="I109" s="85"/>
      <c r="J109" s="85"/>
      <c r="K109" s="85"/>
      <c r="L109" s="84"/>
      <c r="M109" s="84"/>
      <c r="N109" s="85"/>
      <c r="O109" s="85"/>
      <c r="P109" s="84"/>
      <c r="Q109" s="84"/>
      <c r="R109" s="85"/>
      <c r="S109" s="85"/>
      <c r="T109" s="85"/>
      <c r="U109" s="85"/>
      <c r="V109" s="85"/>
      <c r="W109" s="84"/>
      <c r="X109" s="85"/>
    </row>
    <row r="110">
      <c r="A110" s="86" t="s">
        <v>212</v>
      </c>
      <c r="B110" s="87" t="s">
        <v>213</v>
      </c>
      <c r="C110" s="89">
        <v>521</v>
      </c>
      <c r="D110" s="89"/>
      <c r="E110" s="89"/>
      <c r="F110" s="85"/>
      <c r="G110" s="89"/>
      <c r="H110" s="89"/>
      <c r="I110" s="85"/>
      <c r="J110" s="85"/>
      <c r="K110" s="85"/>
      <c r="L110" s="89"/>
      <c r="M110" s="89"/>
      <c r="N110" s="85"/>
      <c r="O110" s="85"/>
      <c r="P110" s="89"/>
      <c r="Q110" s="89"/>
      <c r="R110" s="85"/>
      <c r="S110" s="85"/>
      <c r="T110" s="85"/>
      <c r="U110" s="85"/>
      <c r="V110" s="85"/>
      <c r="W110" s="89"/>
      <c r="X110" s="85"/>
    </row>
    <row r="111">
      <c r="A111" s="86" t="s">
        <v>214</v>
      </c>
      <c r="B111" s="87" t="s">
        <v>215</v>
      </c>
      <c r="C111" s="89">
        <v>127</v>
      </c>
      <c r="D111" s="89"/>
      <c r="E111" s="89"/>
      <c r="F111" s="85"/>
      <c r="G111" s="89"/>
      <c r="H111" s="89"/>
      <c r="I111" s="85"/>
      <c r="J111" s="85"/>
      <c r="K111" s="85"/>
      <c r="L111" s="89"/>
      <c r="M111" s="89"/>
      <c r="N111" s="85"/>
      <c r="O111" s="85"/>
      <c r="P111" s="89"/>
      <c r="Q111" s="89"/>
      <c r="R111" s="85"/>
      <c r="S111" s="85"/>
      <c r="T111" s="85"/>
      <c r="U111" s="85"/>
      <c r="V111" s="85"/>
      <c r="W111" s="89"/>
      <c r="X111" s="85"/>
    </row>
    <row r="112">
      <c r="A112" s="86" t="s">
        <v>216</v>
      </c>
      <c r="B112" s="87" t="s">
        <v>217</v>
      </c>
      <c r="C112" s="89"/>
      <c r="D112" s="89"/>
      <c r="E112" s="89"/>
      <c r="F112" s="85"/>
      <c r="G112" s="89"/>
      <c r="H112" s="89"/>
      <c r="I112" s="85"/>
      <c r="J112" s="85"/>
      <c r="K112" s="85"/>
      <c r="L112" s="89"/>
      <c r="M112" s="89"/>
      <c r="N112" s="85"/>
      <c r="O112" s="85"/>
      <c r="P112" s="89"/>
      <c r="Q112" s="89"/>
      <c r="R112" s="85"/>
      <c r="S112" s="85"/>
      <c r="T112" s="85"/>
      <c r="U112" s="85"/>
      <c r="V112" s="85"/>
      <c r="W112" s="89"/>
      <c r="X112" s="85"/>
    </row>
    <row r="113">
      <c r="A113" s="86" t="s">
        <v>218</v>
      </c>
      <c r="B113" s="87" t="s">
        <v>201</v>
      </c>
      <c r="C113" s="89"/>
      <c r="D113" s="89"/>
      <c r="E113" s="89"/>
      <c r="F113" s="85"/>
      <c r="G113" s="89"/>
      <c r="H113" s="89"/>
      <c r="I113" s="85"/>
      <c r="J113" s="85"/>
      <c r="K113" s="85"/>
      <c r="L113" s="89"/>
      <c r="M113" s="89"/>
      <c r="N113" s="85"/>
      <c r="O113" s="85"/>
      <c r="P113" s="89"/>
      <c r="Q113" s="89"/>
      <c r="R113" s="85"/>
      <c r="S113" s="85"/>
      <c r="T113" s="85"/>
      <c r="U113" s="85"/>
      <c r="V113" s="85"/>
      <c r="W113" s="89"/>
      <c r="X113" s="85"/>
    </row>
    <row r="114">
      <c r="A114" s="82">
        <v>12</v>
      </c>
      <c r="B114" s="83" t="s">
        <v>219</v>
      </c>
      <c r="C114" s="84">
        <f>SUM(C115:C120)</f>
        <v>2073</v>
      </c>
      <c r="D114" s="84">
        <f>SUM(D115:D120)</f>
        <v>0</v>
      </c>
      <c r="E114" s="89"/>
      <c r="F114" s="85"/>
      <c r="G114" s="89"/>
      <c r="H114" s="89"/>
      <c r="I114" s="85"/>
      <c r="J114" s="85"/>
      <c r="K114" s="85"/>
      <c r="L114" s="89"/>
      <c r="M114" s="89"/>
      <c r="N114" s="85"/>
      <c r="O114" s="85"/>
      <c r="P114" s="89"/>
      <c r="Q114" s="89"/>
      <c r="R114" s="85"/>
      <c r="S114" s="85"/>
      <c r="T114" s="85"/>
      <c r="U114" s="85"/>
      <c r="V114" s="85"/>
      <c r="W114" s="89"/>
      <c r="X114" s="85"/>
    </row>
    <row r="115" ht="25.5">
      <c r="A115" s="86" t="s">
        <v>220</v>
      </c>
      <c r="B115" s="87" t="s">
        <v>221</v>
      </c>
      <c r="C115" s="88">
        <v>1803</v>
      </c>
      <c r="D115" s="89"/>
      <c r="E115" s="89"/>
      <c r="F115" s="85"/>
      <c r="G115" s="89"/>
      <c r="H115" s="89"/>
      <c r="I115" s="85"/>
      <c r="J115" s="85"/>
      <c r="K115" s="85"/>
      <c r="L115" s="89"/>
      <c r="M115" s="89"/>
      <c r="N115" s="85"/>
      <c r="O115" s="85"/>
      <c r="P115" s="89"/>
      <c r="Q115" s="89"/>
      <c r="R115" s="85"/>
      <c r="S115" s="85"/>
      <c r="T115" s="85"/>
      <c r="U115" s="85"/>
      <c r="V115" s="85"/>
      <c r="W115" s="89"/>
      <c r="X115" s="85"/>
    </row>
    <row r="116" ht="25.5">
      <c r="A116" s="86" t="s">
        <v>222</v>
      </c>
      <c r="B116" s="87" t="s">
        <v>181</v>
      </c>
      <c r="C116" s="90"/>
      <c r="D116" s="89"/>
      <c r="E116" s="84"/>
      <c r="F116" s="85"/>
      <c r="G116" s="84"/>
      <c r="H116" s="84"/>
      <c r="I116" s="85"/>
      <c r="J116" s="85"/>
      <c r="K116" s="85"/>
      <c r="L116" s="84"/>
      <c r="M116" s="84"/>
      <c r="N116" s="85"/>
      <c r="O116" s="85"/>
      <c r="P116" s="84"/>
      <c r="Q116" s="84"/>
      <c r="R116" s="85"/>
      <c r="S116" s="85"/>
      <c r="T116" s="85"/>
      <c r="U116" s="85"/>
      <c r="V116" s="85"/>
      <c r="W116" s="84"/>
      <c r="X116" s="85"/>
    </row>
    <row r="117">
      <c r="A117" s="86" t="s">
        <v>223</v>
      </c>
      <c r="B117" s="87" t="s">
        <v>224</v>
      </c>
      <c r="C117" s="88">
        <v>200</v>
      </c>
      <c r="D117" s="89"/>
      <c r="E117" s="89"/>
      <c r="F117" s="85"/>
      <c r="G117" s="89"/>
      <c r="H117" s="89"/>
      <c r="I117" s="85"/>
      <c r="J117" s="85"/>
      <c r="K117" s="85"/>
      <c r="L117" s="89"/>
      <c r="M117" s="89"/>
      <c r="N117" s="85"/>
      <c r="O117" s="85"/>
      <c r="P117" s="89"/>
      <c r="Q117" s="89"/>
      <c r="R117" s="85"/>
      <c r="S117" s="85"/>
      <c r="T117" s="85"/>
      <c r="U117" s="85"/>
      <c r="V117" s="85"/>
      <c r="W117" s="89"/>
      <c r="X117" s="85"/>
    </row>
    <row r="118">
      <c r="A118" s="86" t="s">
        <v>225</v>
      </c>
      <c r="B118" s="87" t="s">
        <v>226</v>
      </c>
      <c r="C118" s="90"/>
      <c r="D118" s="89"/>
      <c r="E118" s="89"/>
      <c r="F118" s="85"/>
      <c r="G118" s="89"/>
      <c r="H118" s="89"/>
      <c r="I118" s="85"/>
      <c r="J118" s="85"/>
      <c r="K118" s="85"/>
      <c r="L118" s="89"/>
      <c r="M118" s="89"/>
      <c r="N118" s="85"/>
      <c r="O118" s="85"/>
      <c r="P118" s="89"/>
      <c r="Q118" s="89"/>
      <c r="R118" s="85"/>
      <c r="S118" s="85"/>
      <c r="T118" s="85"/>
      <c r="U118" s="85"/>
      <c r="V118" s="85"/>
      <c r="W118" s="89"/>
      <c r="X118" s="85"/>
    </row>
    <row r="119">
      <c r="A119" s="86" t="s">
        <v>227</v>
      </c>
      <c r="B119" s="87" t="s">
        <v>228</v>
      </c>
      <c r="C119" s="89"/>
      <c r="D119" s="89"/>
      <c r="E119" s="89"/>
      <c r="F119" s="85"/>
      <c r="G119" s="89"/>
      <c r="H119" s="89"/>
      <c r="I119" s="85"/>
      <c r="J119" s="85"/>
      <c r="K119" s="85"/>
      <c r="L119" s="89"/>
      <c r="M119" s="89"/>
      <c r="N119" s="85"/>
      <c r="O119" s="85"/>
      <c r="P119" s="89"/>
      <c r="Q119" s="89"/>
      <c r="R119" s="85"/>
      <c r="S119" s="85"/>
      <c r="T119" s="85"/>
      <c r="U119" s="85"/>
      <c r="V119" s="85"/>
      <c r="W119" s="89"/>
      <c r="X119" s="85"/>
    </row>
    <row r="120">
      <c r="A120" s="86" t="s">
        <v>229</v>
      </c>
      <c r="B120" s="87" t="s">
        <v>230</v>
      </c>
      <c r="C120" s="89">
        <v>70</v>
      </c>
      <c r="D120" s="89"/>
      <c r="E120" s="89"/>
      <c r="F120" s="85"/>
      <c r="G120" s="89"/>
      <c r="H120" s="89"/>
      <c r="I120" s="85"/>
      <c r="J120" s="85"/>
      <c r="K120" s="85"/>
      <c r="L120" s="89"/>
      <c r="M120" s="89"/>
      <c r="N120" s="85"/>
      <c r="O120" s="85"/>
      <c r="P120" s="89"/>
      <c r="Q120" s="89"/>
      <c r="R120" s="85"/>
      <c r="S120" s="85"/>
      <c r="T120" s="85"/>
      <c r="U120" s="85"/>
      <c r="V120" s="85"/>
      <c r="W120" s="89"/>
      <c r="X120" s="85"/>
    </row>
    <row r="121">
      <c r="A121" s="82">
        <v>13</v>
      </c>
      <c r="B121" s="83" t="s">
        <v>231</v>
      </c>
      <c r="C121" s="84">
        <f>SUM(C122:C125)</f>
        <v>17830</v>
      </c>
      <c r="D121" s="84">
        <f>SUM(D122:D125)</f>
        <v>0</v>
      </c>
      <c r="E121" s="84"/>
      <c r="F121" s="85"/>
      <c r="G121" s="84"/>
      <c r="H121" s="84"/>
      <c r="I121" s="85"/>
      <c r="J121" s="85"/>
      <c r="K121" s="85"/>
      <c r="L121" s="84"/>
      <c r="M121" s="84"/>
      <c r="N121" s="85"/>
      <c r="O121" s="85"/>
      <c r="P121" s="84"/>
      <c r="Q121" s="84"/>
      <c r="R121" s="85"/>
      <c r="S121" s="85"/>
      <c r="T121" s="85"/>
      <c r="U121" s="85"/>
      <c r="V121" s="85"/>
      <c r="W121" s="84"/>
      <c r="X121" s="85"/>
    </row>
    <row r="122">
      <c r="A122" s="86" t="s">
        <v>232</v>
      </c>
      <c r="B122" s="87" t="s">
        <v>40</v>
      </c>
      <c r="C122" s="89">
        <v>12240</v>
      </c>
      <c r="D122" s="89"/>
      <c r="E122" s="89"/>
      <c r="F122" s="85"/>
      <c r="G122" s="89"/>
      <c r="H122" s="89"/>
      <c r="I122" s="85"/>
      <c r="J122" s="85"/>
      <c r="K122" s="85"/>
      <c r="L122" s="89"/>
      <c r="M122" s="89"/>
      <c r="N122" s="85"/>
      <c r="O122" s="85"/>
      <c r="P122" s="89"/>
      <c r="Q122" s="89"/>
      <c r="R122" s="85"/>
      <c r="S122" s="85"/>
      <c r="T122" s="85"/>
      <c r="U122" s="85"/>
      <c r="V122" s="85"/>
      <c r="W122" s="89"/>
      <c r="X122" s="85"/>
    </row>
    <row r="123">
      <c r="A123" s="86" t="s">
        <v>233</v>
      </c>
      <c r="B123" s="87" t="s">
        <v>234</v>
      </c>
      <c r="C123" s="89">
        <v>2093</v>
      </c>
      <c r="D123" s="89"/>
      <c r="E123" s="89"/>
      <c r="F123" s="85"/>
      <c r="G123" s="89"/>
      <c r="H123" s="89"/>
      <c r="I123" s="85"/>
      <c r="J123" s="85"/>
      <c r="K123" s="85"/>
      <c r="L123" s="89"/>
      <c r="M123" s="89"/>
      <c r="N123" s="85"/>
      <c r="O123" s="85"/>
      <c r="P123" s="89"/>
      <c r="Q123" s="89"/>
      <c r="R123" s="85"/>
      <c r="S123" s="85"/>
      <c r="T123" s="85"/>
      <c r="U123" s="85"/>
      <c r="V123" s="85"/>
      <c r="W123" s="89"/>
      <c r="X123" s="85"/>
    </row>
    <row r="124" ht="25.5">
      <c r="A124" s="86" t="s">
        <v>235</v>
      </c>
      <c r="B124" s="87" t="s">
        <v>236</v>
      </c>
      <c r="C124" s="89">
        <v>1269</v>
      </c>
      <c r="D124" s="89"/>
      <c r="E124" s="89"/>
      <c r="F124" s="85"/>
      <c r="G124" s="89"/>
      <c r="H124" s="89"/>
      <c r="I124" s="85"/>
      <c r="J124" s="85"/>
      <c r="K124" s="85"/>
      <c r="L124" s="89"/>
      <c r="M124" s="89"/>
      <c r="N124" s="85"/>
      <c r="O124" s="85"/>
      <c r="P124" s="89"/>
      <c r="Q124" s="89"/>
      <c r="R124" s="85"/>
      <c r="S124" s="85"/>
      <c r="T124" s="85"/>
      <c r="U124" s="85"/>
      <c r="V124" s="85"/>
      <c r="W124" s="89"/>
      <c r="X124" s="85"/>
    </row>
    <row r="125" ht="25.5">
      <c r="A125" s="86" t="s">
        <v>237</v>
      </c>
      <c r="B125" s="87" t="s">
        <v>238</v>
      </c>
      <c r="C125" s="89">
        <v>2228</v>
      </c>
      <c r="D125" s="89"/>
      <c r="E125" s="89"/>
      <c r="F125" s="85"/>
      <c r="G125" s="89"/>
      <c r="H125" s="89"/>
      <c r="I125" s="85"/>
      <c r="J125" s="85"/>
      <c r="K125" s="85"/>
      <c r="L125" s="89"/>
      <c r="M125" s="89"/>
      <c r="N125" s="85"/>
      <c r="O125" s="85"/>
      <c r="P125" s="89"/>
      <c r="Q125" s="89"/>
      <c r="R125" s="85"/>
      <c r="S125" s="85"/>
      <c r="T125" s="85"/>
      <c r="U125" s="85"/>
      <c r="V125" s="85"/>
      <c r="W125" s="89"/>
      <c r="X125" s="85"/>
    </row>
    <row r="126">
      <c r="A126" s="82">
        <v>14</v>
      </c>
      <c r="B126" s="83" t="s">
        <v>239</v>
      </c>
      <c r="C126" s="84">
        <f>SUM(C127:C136)</f>
        <v>33771</v>
      </c>
      <c r="D126" s="84">
        <f>SUM(D127:D136)</f>
        <v>0</v>
      </c>
      <c r="E126" s="89"/>
      <c r="F126" s="85"/>
      <c r="G126" s="89"/>
      <c r="H126" s="89"/>
      <c r="I126" s="85"/>
      <c r="J126" s="85"/>
      <c r="K126" s="85"/>
      <c r="L126" s="89"/>
      <c r="M126" s="89"/>
      <c r="N126" s="85"/>
      <c r="O126" s="85"/>
      <c r="P126" s="89"/>
      <c r="Q126" s="89"/>
      <c r="R126" s="85"/>
      <c r="S126" s="85"/>
      <c r="T126" s="85"/>
      <c r="U126" s="85"/>
      <c r="V126" s="85"/>
      <c r="W126" s="89"/>
      <c r="X126" s="85"/>
    </row>
    <row r="127">
      <c r="A127" s="86" t="s">
        <v>240</v>
      </c>
      <c r="B127" s="87" t="s">
        <v>40</v>
      </c>
      <c r="C127" s="89">
        <v>10400</v>
      </c>
      <c r="D127" s="89"/>
      <c r="E127" s="89"/>
      <c r="F127" s="85"/>
      <c r="G127" s="89"/>
      <c r="H127" s="89"/>
      <c r="I127" s="85"/>
      <c r="J127" s="85"/>
      <c r="K127" s="85"/>
      <c r="L127" s="89"/>
      <c r="M127" s="89"/>
      <c r="N127" s="85"/>
      <c r="O127" s="85"/>
      <c r="P127" s="89"/>
      <c r="Q127" s="89"/>
      <c r="R127" s="85"/>
      <c r="S127" s="85"/>
      <c r="T127" s="85"/>
      <c r="U127" s="85"/>
      <c r="V127" s="85"/>
      <c r="W127" s="89"/>
      <c r="X127" s="85"/>
    </row>
    <row r="128">
      <c r="A128" s="86" t="s">
        <v>241</v>
      </c>
      <c r="B128" s="87" t="s">
        <v>242</v>
      </c>
      <c r="C128" s="88">
        <v>1704</v>
      </c>
      <c r="D128" s="89"/>
      <c r="E128" s="89"/>
      <c r="F128" s="85"/>
      <c r="G128" s="89"/>
      <c r="H128" s="89"/>
      <c r="I128" s="85"/>
      <c r="J128" s="85"/>
      <c r="K128" s="85"/>
      <c r="L128" s="89"/>
      <c r="M128" s="89"/>
      <c r="N128" s="85"/>
      <c r="O128" s="85"/>
      <c r="P128" s="89"/>
      <c r="Q128" s="89"/>
      <c r="R128" s="85"/>
      <c r="S128" s="85"/>
      <c r="T128" s="85"/>
      <c r="U128" s="85"/>
      <c r="V128" s="85"/>
      <c r="W128" s="89"/>
      <c r="X128" s="85"/>
    </row>
    <row r="129">
      <c r="A129" s="86" t="s">
        <v>243</v>
      </c>
      <c r="B129" s="87" t="s">
        <v>244</v>
      </c>
      <c r="C129" s="90"/>
      <c r="D129" s="89"/>
      <c r="E129" s="89"/>
      <c r="F129" s="85"/>
      <c r="G129" s="89"/>
      <c r="H129" s="89"/>
      <c r="I129" s="85"/>
      <c r="J129" s="85"/>
      <c r="K129" s="85"/>
      <c r="L129" s="89"/>
      <c r="M129" s="89"/>
      <c r="N129" s="85"/>
      <c r="O129" s="85"/>
      <c r="P129" s="89"/>
      <c r="Q129" s="89"/>
      <c r="R129" s="85"/>
      <c r="S129" s="85"/>
      <c r="T129" s="85"/>
      <c r="U129" s="85"/>
      <c r="V129" s="85"/>
      <c r="W129" s="89"/>
      <c r="X129" s="85"/>
    </row>
    <row r="130">
      <c r="A130" s="86" t="s">
        <v>245</v>
      </c>
      <c r="B130" s="87" t="s">
        <v>246</v>
      </c>
      <c r="C130" s="88">
        <v>3750</v>
      </c>
      <c r="D130" s="89"/>
      <c r="E130" s="89"/>
      <c r="F130" s="85"/>
      <c r="G130" s="89"/>
      <c r="H130" s="89"/>
      <c r="I130" s="85"/>
      <c r="J130" s="85"/>
      <c r="K130" s="85"/>
      <c r="L130" s="89"/>
      <c r="M130" s="89"/>
      <c r="N130" s="85"/>
      <c r="O130" s="85"/>
      <c r="P130" s="89"/>
      <c r="Q130" s="89"/>
      <c r="R130" s="85"/>
      <c r="S130" s="85"/>
      <c r="T130" s="85"/>
      <c r="U130" s="85"/>
      <c r="V130" s="85"/>
      <c r="W130" s="89"/>
      <c r="X130" s="85"/>
    </row>
    <row r="131">
      <c r="A131" s="86" t="s">
        <v>247</v>
      </c>
      <c r="B131" s="87" t="s">
        <v>248</v>
      </c>
      <c r="C131" s="92"/>
      <c r="D131" s="89"/>
      <c r="E131" s="89"/>
      <c r="F131" s="85"/>
      <c r="G131" s="89"/>
      <c r="H131" s="89"/>
      <c r="I131" s="85"/>
      <c r="J131" s="85"/>
      <c r="K131" s="85"/>
      <c r="L131" s="89"/>
      <c r="M131" s="89"/>
      <c r="N131" s="85"/>
      <c r="O131" s="85"/>
      <c r="P131" s="89"/>
      <c r="Q131" s="89"/>
      <c r="R131" s="85"/>
      <c r="S131" s="85"/>
      <c r="T131" s="85"/>
      <c r="U131" s="85"/>
      <c r="V131" s="85"/>
      <c r="W131" s="89"/>
      <c r="X131" s="85"/>
    </row>
    <row r="132">
      <c r="A132" s="86" t="s">
        <v>249</v>
      </c>
      <c r="B132" s="87" t="s">
        <v>250</v>
      </c>
      <c r="C132" s="90"/>
      <c r="D132" s="89"/>
      <c r="E132" s="84"/>
      <c r="F132" s="85"/>
      <c r="G132" s="84"/>
      <c r="H132" s="84"/>
      <c r="I132" s="85"/>
      <c r="J132" s="85"/>
      <c r="K132" s="85"/>
      <c r="L132" s="84"/>
      <c r="M132" s="84"/>
      <c r="N132" s="85"/>
      <c r="O132" s="85"/>
      <c r="P132" s="84"/>
      <c r="Q132" s="84"/>
      <c r="R132" s="85"/>
      <c r="S132" s="85"/>
      <c r="T132" s="85"/>
      <c r="U132" s="85"/>
      <c r="V132" s="85"/>
      <c r="W132" s="84"/>
      <c r="X132" s="85"/>
    </row>
    <row r="133">
      <c r="A133" s="86" t="s">
        <v>251</v>
      </c>
      <c r="B133" s="87" t="s">
        <v>252</v>
      </c>
      <c r="C133" s="89">
        <v>7890</v>
      </c>
      <c r="D133" s="89"/>
      <c r="E133" s="89"/>
      <c r="F133" s="85"/>
      <c r="G133" s="89"/>
      <c r="H133" s="89"/>
      <c r="I133" s="85"/>
      <c r="J133" s="85"/>
      <c r="K133" s="85"/>
      <c r="L133" s="89"/>
      <c r="M133" s="89"/>
      <c r="N133" s="85"/>
      <c r="O133" s="85"/>
      <c r="P133" s="89"/>
      <c r="Q133" s="89"/>
      <c r="R133" s="85"/>
      <c r="S133" s="85"/>
      <c r="T133" s="85"/>
      <c r="U133" s="85"/>
      <c r="V133" s="85"/>
      <c r="W133" s="89"/>
      <c r="X133" s="85"/>
    </row>
    <row r="134" ht="25.5">
      <c r="A134" s="86" t="s">
        <v>253</v>
      </c>
      <c r="B134" s="87" t="s">
        <v>254</v>
      </c>
      <c r="C134" s="89">
        <v>3033</v>
      </c>
      <c r="D134" s="89"/>
      <c r="E134" s="89"/>
      <c r="F134" s="85"/>
      <c r="G134" s="89"/>
      <c r="H134" s="89"/>
      <c r="I134" s="85"/>
      <c r="J134" s="85"/>
      <c r="K134" s="85"/>
      <c r="L134" s="89"/>
      <c r="M134" s="89"/>
      <c r="N134" s="85"/>
      <c r="O134" s="85"/>
      <c r="P134" s="89"/>
      <c r="Q134" s="89"/>
      <c r="R134" s="85"/>
      <c r="S134" s="85"/>
      <c r="T134" s="85"/>
      <c r="U134" s="85"/>
      <c r="V134" s="85"/>
      <c r="W134" s="89"/>
      <c r="X134" s="85"/>
    </row>
    <row r="135">
      <c r="A135" s="86" t="s">
        <v>255</v>
      </c>
      <c r="B135" s="87" t="s">
        <v>256</v>
      </c>
      <c r="C135" s="89">
        <v>2850</v>
      </c>
      <c r="D135" s="89"/>
      <c r="E135" s="84"/>
      <c r="F135" s="85"/>
      <c r="G135" s="84"/>
      <c r="H135" s="84"/>
      <c r="I135" s="85"/>
      <c r="J135" s="85"/>
      <c r="K135" s="85"/>
      <c r="L135" s="84"/>
      <c r="M135" s="84"/>
      <c r="N135" s="85"/>
      <c r="O135" s="85"/>
      <c r="P135" s="84"/>
      <c r="Q135" s="84"/>
      <c r="R135" s="85"/>
      <c r="S135" s="85"/>
      <c r="T135" s="85"/>
      <c r="U135" s="85"/>
      <c r="V135" s="85"/>
      <c r="W135" s="84"/>
      <c r="X135" s="85"/>
    </row>
    <row r="136">
      <c r="A136" s="86" t="s">
        <v>257</v>
      </c>
      <c r="B136" s="87" t="s">
        <v>258</v>
      </c>
      <c r="C136" s="89">
        <v>4144</v>
      </c>
      <c r="D136" s="89"/>
      <c r="E136" s="89"/>
      <c r="F136" s="85"/>
      <c r="G136" s="89"/>
      <c r="H136" s="89"/>
      <c r="I136" s="85"/>
      <c r="J136" s="85"/>
      <c r="K136" s="85"/>
      <c r="L136" s="89"/>
      <c r="M136" s="89"/>
      <c r="N136" s="85"/>
      <c r="O136" s="85"/>
      <c r="P136" s="89"/>
      <c r="Q136" s="89"/>
      <c r="R136" s="85"/>
      <c r="S136" s="85"/>
      <c r="T136" s="85"/>
      <c r="U136" s="85"/>
      <c r="V136" s="85"/>
      <c r="W136" s="89"/>
      <c r="X136" s="85"/>
    </row>
    <row r="137">
      <c r="A137" s="82">
        <v>15</v>
      </c>
      <c r="B137" s="83" t="s">
        <v>259</v>
      </c>
      <c r="C137" s="84">
        <f>SUM(C138:C139)</f>
        <v>7411</v>
      </c>
      <c r="D137" s="84">
        <f>SUM(D138:D139)</f>
        <v>0</v>
      </c>
      <c r="E137" s="89"/>
      <c r="F137" s="85"/>
      <c r="G137" s="89"/>
      <c r="H137" s="89"/>
      <c r="I137" s="85"/>
      <c r="J137" s="85"/>
      <c r="K137" s="85"/>
      <c r="L137" s="89"/>
      <c r="M137" s="89"/>
      <c r="N137" s="85"/>
      <c r="O137" s="85"/>
      <c r="P137" s="89"/>
      <c r="Q137" s="89"/>
      <c r="R137" s="85"/>
      <c r="S137" s="85"/>
      <c r="T137" s="85"/>
      <c r="U137" s="85"/>
      <c r="V137" s="85"/>
      <c r="W137" s="89"/>
      <c r="X137" s="85"/>
    </row>
    <row r="138">
      <c r="A138" s="86" t="s">
        <v>260</v>
      </c>
      <c r="B138" s="87" t="s">
        <v>261</v>
      </c>
      <c r="C138" s="89">
        <v>7120</v>
      </c>
      <c r="D138" s="89"/>
      <c r="E138" s="89"/>
      <c r="F138" s="85"/>
      <c r="G138" s="89"/>
      <c r="H138" s="89"/>
      <c r="I138" s="85"/>
      <c r="J138" s="85"/>
      <c r="K138" s="85"/>
      <c r="L138" s="89"/>
      <c r="M138" s="89"/>
      <c r="N138" s="85"/>
      <c r="O138" s="85"/>
      <c r="P138" s="89"/>
      <c r="Q138" s="89"/>
      <c r="R138" s="85"/>
      <c r="S138" s="85"/>
      <c r="T138" s="85"/>
      <c r="U138" s="85"/>
      <c r="V138" s="85"/>
      <c r="W138" s="89"/>
      <c r="X138" s="85"/>
    </row>
    <row r="139">
      <c r="A139" s="86" t="s">
        <v>262</v>
      </c>
      <c r="B139" s="87" t="s">
        <v>263</v>
      </c>
      <c r="C139" s="89">
        <v>291</v>
      </c>
      <c r="D139" s="89"/>
      <c r="E139" s="89"/>
      <c r="F139" s="85"/>
      <c r="G139" s="89"/>
      <c r="H139" s="89"/>
      <c r="I139" s="85"/>
      <c r="J139" s="85"/>
      <c r="K139" s="85"/>
      <c r="L139" s="89"/>
      <c r="M139" s="89"/>
      <c r="N139" s="85"/>
      <c r="O139" s="85"/>
      <c r="P139" s="89"/>
      <c r="Q139" s="89"/>
      <c r="R139" s="85"/>
      <c r="S139" s="85"/>
      <c r="T139" s="85"/>
      <c r="U139" s="85"/>
      <c r="V139" s="85"/>
      <c r="W139" s="89"/>
      <c r="X139" s="85"/>
    </row>
    <row r="140">
      <c r="A140" s="82">
        <v>16</v>
      </c>
      <c r="B140" s="83" t="s">
        <v>264</v>
      </c>
      <c r="C140" s="84">
        <f>SUM(C141:C148)</f>
        <v>1100</v>
      </c>
      <c r="D140" s="84">
        <f>SUM(D141:D148)</f>
        <v>0</v>
      </c>
      <c r="E140" s="89"/>
      <c r="F140" s="85"/>
      <c r="G140" s="89"/>
      <c r="H140" s="89"/>
      <c r="I140" s="85"/>
      <c r="J140" s="85"/>
      <c r="K140" s="85"/>
      <c r="L140" s="89"/>
      <c r="M140" s="89"/>
      <c r="N140" s="85"/>
      <c r="O140" s="85"/>
      <c r="P140" s="89"/>
      <c r="Q140" s="89"/>
      <c r="R140" s="85"/>
      <c r="S140" s="85"/>
      <c r="T140" s="85"/>
      <c r="U140" s="85"/>
      <c r="V140" s="85"/>
      <c r="W140" s="89"/>
      <c r="X140" s="85"/>
    </row>
    <row r="141">
      <c r="A141" s="86" t="s">
        <v>265</v>
      </c>
      <c r="B141" s="87" t="s">
        <v>40</v>
      </c>
      <c r="C141" s="89">
        <v>405</v>
      </c>
      <c r="D141" s="89"/>
      <c r="E141" s="89"/>
      <c r="F141" s="85"/>
      <c r="G141" s="89"/>
      <c r="H141" s="89"/>
      <c r="I141" s="85"/>
      <c r="J141" s="85"/>
      <c r="K141" s="85"/>
      <c r="L141" s="89"/>
      <c r="M141" s="89"/>
      <c r="N141" s="85"/>
      <c r="O141" s="85"/>
      <c r="P141" s="89"/>
      <c r="Q141" s="89"/>
      <c r="R141" s="85"/>
      <c r="S141" s="85"/>
      <c r="T141" s="85"/>
      <c r="U141" s="85"/>
      <c r="V141" s="85"/>
      <c r="W141" s="89"/>
      <c r="X141" s="85"/>
    </row>
    <row r="142" ht="25.5">
      <c r="A142" s="86" t="s">
        <v>266</v>
      </c>
      <c r="B142" s="87" t="s">
        <v>267</v>
      </c>
      <c r="C142" s="89">
        <v>60</v>
      </c>
      <c r="D142" s="89"/>
      <c r="E142" s="89"/>
      <c r="F142" s="85"/>
      <c r="G142" s="89"/>
      <c r="H142" s="89"/>
      <c r="I142" s="85"/>
      <c r="J142" s="85"/>
      <c r="K142" s="85"/>
      <c r="L142" s="89"/>
      <c r="M142" s="89"/>
      <c r="N142" s="85"/>
      <c r="O142" s="85"/>
      <c r="P142" s="89"/>
      <c r="Q142" s="89"/>
      <c r="R142" s="85"/>
      <c r="S142" s="85"/>
      <c r="T142" s="85"/>
      <c r="U142" s="85"/>
      <c r="V142" s="85"/>
      <c r="W142" s="89"/>
      <c r="X142" s="85"/>
    </row>
    <row r="143" ht="25.5">
      <c r="A143" s="86" t="s">
        <v>268</v>
      </c>
      <c r="B143" s="87" t="s">
        <v>269</v>
      </c>
      <c r="C143" s="89">
        <v>57</v>
      </c>
      <c r="D143" s="89"/>
      <c r="E143" s="89"/>
      <c r="F143" s="85"/>
      <c r="G143" s="89"/>
      <c r="H143" s="89"/>
      <c r="I143" s="85"/>
      <c r="J143" s="85"/>
      <c r="K143" s="85"/>
      <c r="L143" s="89"/>
      <c r="M143" s="89"/>
      <c r="N143" s="85"/>
      <c r="O143" s="85"/>
      <c r="P143" s="89"/>
      <c r="Q143" s="89"/>
      <c r="R143" s="85"/>
      <c r="S143" s="85"/>
      <c r="T143" s="85"/>
      <c r="U143" s="85"/>
      <c r="V143" s="85"/>
      <c r="W143" s="89"/>
      <c r="X143" s="85"/>
    </row>
    <row r="144" ht="25.5">
      <c r="A144" s="86" t="s">
        <v>270</v>
      </c>
      <c r="B144" s="87" t="s">
        <v>271</v>
      </c>
      <c r="C144" s="89"/>
      <c r="D144" s="89"/>
      <c r="E144" s="84"/>
      <c r="F144" s="85"/>
      <c r="G144" s="84"/>
      <c r="H144" s="84"/>
      <c r="I144" s="85"/>
      <c r="J144" s="85"/>
      <c r="K144" s="85"/>
      <c r="L144" s="84"/>
      <c r="M144" s="84"/>
      <c r="N144" s="85"/>
      <c r="O144" s="85"/>
      <c r="P144" s="84"/>
      <c r="Q144" s="84"/>
      <c r="R144" s="85"/>
      <c r="S144" s="85"/>
      <c r="T144" s="85"/>
      <c r="U144" s="85"/>
      <c r="V144" s="85"/>
      <c r="W144" s="84"/>
      <c r="X144" s="85"/>
    </row>
    <row r="145">
      <c r="A145" s="86" t="s">
        <v>272</v>
      </c>
      <c r="B145" s="87" t="s">
        <v>273</v>
      </c>
      <c r="C145" s="89">
        <v>578</v>
      </c>
      <c r="D145" s="89"/>
      <c r="E145" s="89"/>
      <c r="F145" s="85"/>
      <c r="G145" s="89"/>
      <c r="H145" s="89"/>
      <c r="I145" s="85"/>
      <c r="J145" s="85"/>
      <c r="K145" s="85"/>
      <c r="L145" s="89"/>
      <c r="M145" s="89"/>
      <c r="N145" s="85"/>
      <c r="O145" s="85"/>
      <c r="P145" s="89"/>
      <c r="Q145" s="89"/>
      <c r="R145" s="85"/>
      <c r="S145" s="85"/>
      <c r="T145" s="85"/>
      <c r="U145" s="85"/>
      <c r="V145" s="85"/>
      <c r="W145" s="89"/>
      <c r="X145" s="85"/>
    </row>
    <row r="146" ht="25.5">
      <c r="A146" s="86" t="s">
        <v>274</v>
      </c>
      <c r="B146" s="87" t="s">
        <v>275</v>
      </c>
      <c r="C146" s="89"/>
      <c r="D146" s="89"/>
      <c r="E146" s="89"/>
      <c r="F146" s="85"/>
      <c r="G146" s="89"/>
      <c r="H146" s="89"/>
      <c r="I146" s="85"/>
      <c r="J146" s="85"/>
      <c r="K146" s="85"/>
      <c r="L146" s="89"/>
      <c r="M146" s="89"/>
      <c r="N146" s="85"/>
      <c r="O146" s="85"/>
      <c r="P146" s="89"/>
      <c r="Q146" s="89"/>
      <c r="R146" s="85"/>
      <c r="S146" s="85"/>
      <c r="T146" s="85"/>
      <c r="U146" s="85"/>
      <c r="V146" s="85"/>
      <c r="W146" s="89"/>
      <c r="X146" s="85"/>
    </row>
    <row r="147" ht="25.5">
      <c r="A147" s="86" t="s">
        <v>276</v>
      </c>
      <c r="B147" s="87" t="s">
        <v>277</v>
      </c>
      <c r="C147" s="89"/>
      <c r="D147" s="89"/>
      <c r="E147" s="89"/>
      <c r="F147" s="85"/>
      <c r="G147" s="89"/>
      <c r="H147" s="89"/>
      <c r="I147" s="85"/>
      <c r="J147" s="85"/>
      <c r="K147" s="85"/>
      <c r="L147" s="89"/>
      <c r="M147" s="89"/>
      <c r="N147" s="85"/>
      <c r="O147" s="85"/>
      <c r="P147" s="89"/>
      <c r="Q147" s="89"/>
      <c r="R147" s="85"/>
      <c r="S147" s="85"/>
      <c r="T147" s="85"/>
      <c r="U147" s="85"/>
      <c r="V147" s="85"/>
      <c r="W147" s="89"/>
      <c r="X147" s="85"/>
    </row>
    <row r="148" ht="25.5">
      <c r="A148" s="86" t="s">
        <v>278</v>
      </c>
      <c r="B148" s="87" t="s">
        <v>279</v>
      </c>
      <c r="C148" s="89"/>
      <c r="D148" s="89"/>
      <c r="E148" s="89"/>
      <c r="F148" s="85"/>
      <c r="G148" s="89"/>
      <c r="H148" s="89"/>
      <c r="I148" s="85"/>
      <c r="J148" s="85"/>
      <c r="K148" s="85"/>
      <c r="L148" s="89"/>
      <c r="M148" s="89"/>
      <c r="N148" s="85"/>
      <c r="O148" s="85"/>
      <c r="P148" s="89"/>
      <c r="Q148" s="89"/>
      <c r="R148" s="85"/>
      <c r="S148" s="85"/>
      <c r="T148" s="85"/>
      <c r="U148" s="85"/>
      <c r="V148" s="85"/>
      <c r="W148" s="89"/>
      <c r="X148" s="85"/>
    </row>
    <row r="149">
      <c r="A149" s="82">
        <v>17</v>
      </c>
      <c r="B149" s="83" t="s">
        <v>280</v>
      </c>
      <c r="C149" s="84">
        <f>SUM(C150:C156)</f>
        <v>1601</v>
      </c>
      <c r="D149" s="84">
        <f>SUM(D150:D156)</f>
        <v>0</v>
      </c>
      <c r="E149" s="89"/>
      <c r="F149" s="85"/>
      <c r="G149" s="89"/>
      <c r="H149" s="89"/>
      <c r="I149" s="85"/>
      <c r="J149" s="85"/>
      <c r="K149" s="85"/>
      <c r="L149" s="89"/>
      <c r="M149" s="89"/>
      <c r="N149" s="85"/>
      <c r="O149" s="85"/>
      <c r="P149" s="89"/>
      <c r="Q149" s="89"/>
      <c r="R149" s="85"/>
      <c r="S149" s="85"/>
      <c r="T149" s="85"/>
      <c r="U149" s="85"/>
      <c r="V149" s="85"/>
      <c r="W149" s="89"/>
      <c r="X149" s="85"/>
    </row>
    <row r="150" ht="25.5">
      <c r="A150" s="86" t="s">
        <v>281</v>
      </c>
      <c r="B150" s="87" t="s">
        <v>282</v>
      </c>
      <c r="C150" s="88">
        <v>620</v>
      </c>
      <c r="D150" s="89"/>
      <c r="E150" s="89"/>
      <c r="F150" s="85"/>
      <c r="G150" s="89"/>
      <c r="H150" s="89"/>
      <c r="I150" s="85"/>
      <c r="J150" s="85"/>
      <c r="K150" s="85"/>
      <c r="L150" s="89"/>
      <c r="M150" s="89"/>
      <c r="N150" s="85"/>
      <c r="O150" s="85"/>
      <c r="P150" s="89"/>
      <c r="Q150" s="89"/>
      <c r="R150" s="85"/>
      <c r="S150" s="85"/>
      <c r="T150" s="85"/>
      <c r="U150" s="85"/>
      <c r="V150" s="85"/>
      <c r="W150" s="89"/>
      <c r="X150" s="85"/>
    </row>
    <row r="151" ht="25.5">
      <c r="A151" s="86" t="s">
        <v>283</v>
      </c>
      <c r="B151" s="87" t="s">
        <v>47</v>
      </c>
      <c r="C151" s="90"/>
      <c r="D151" s="89"/>
      <c r="E151" s="84"/>
      <c r="F151" s="85"/>
      <c r="G151" s="84"/>
      <c r="H151" s="84"/>
      <c r="I151" s="85"/>
      <c r="J151" s="85"/>
      <c r="K151" s="85"/>
      <c r="L151" s="84"/>
      <c r="M151" s="84"/>
      <c r="N151" s="85"/>
      <c r="O151" s="85"/>
      <c r="P151" s="84"/>
      <c r="Q151" s="84"/>
      <c r="R151" s="85"/>
      <c r="S151" s="85"/>
      <c r="T151" s="85"/>
      <c r="U151" s="85"/>
      <c r="V151" s="85"/>
      <c r="W151" s="84"/>
      <c r="X151" s="85"/>
    </row>
    <row r="152">
      <c r="A152" s="86" t="s">
        <v>285</v>
      </c>
      <c r="B152" s="87" t="s">
        <v>286</v>
      </c>
      <c r="C152" s="89">
        <v>468</v>
      </c>
      <c r="D152" s="89"/>
      <c r="E152" s="89"/>
      <c r="F152" s="85"/>
      <c r="G152" s="89"/>
      <c r="H152" s="89"/>
      <c r="I152" s="85"/>
      <c r="J152" s="85"/>
      <c r="K152" s="85"/>
      <c r="L152" s="89"/>
      <c r="M152" s="89"/>
      <c r="N152" s="85"/>
      <c r="O152" s="85"/>
      <c r="P152" s="89"/>
      <c r="Q152" s="89"/>
      <c r="R152" s="85"/>
      <c r="S152" s="85"/>
      <c r="T152" s="85"/>
      <c r="U152" s="85"/>
      <c r="V152" s="85"/>
      <c r="W152" s="89"/>
      <c r="X152" s="85"/>
    </row>
    <row r="153">
      <c r="A153" s="86" t="s">
        <v>287</v>
      </c>
      <c r="B153" s="87" t="s">
        <v>288</v>
      </c>
      <c r="C153" s="89"/>
      <c r="D153" s="89"/>
      <c r="E153" s="89"/>
      <c r="F153" s="85"/>
      <c r="G153" s="89"/>
      <c r="H153" s="89"/>
      <c r="I153" s="85"/>
      <c r="J153" s="85"/>
      <c r="K153" s="85"/>
      <c r="L153" s="89"/>
      <c r="M153" s="89"/>
      <c r="N153" s="85"/>
      <c r="O153" s="85"/>
      <c r="P153" s="89"/>
      <c r="Q153" s="89"/>
      <c r="R153" s="85"/>
      <c r="S153" s="85"/>
      <c r="T153" s="85"/>
      <c r="U153" s="85"/>
      <c r="V153" s="85"/>
      <c r="W153" s="89"/>
      <c r="X153" s="85"/>
    </row>
    <row r="154" ht="25.5">
      <c r="A154" s="86" t="s">
        <v>289</v>
      </c>
      <c r="B154" s="87" t="s">
        <v>290</v>
      </c>
      <c r="C154" s="89">
        <v>221</v>
      </c>
      <c r="D154" s="89"/>
      <c r="E154" s="89"/>
      <c r="F154" s="85"/>
      <c r="G154" s="89"/>
      <c r="H154" s="89"/>
      <c r="I154" s="85"/>
      <c r="J154" s="85"/>
      <c r="K154" s="85"/>
      <c r="L154" s="89"/>
      <c r="M154" s="89"/>
      <c r="N154" s="85"/>
      <c r="O154" s="85"/>
      <c r="P154" s="89"/>
      <c r="Q154" s="89"/>
      <c r="R154" s="85"/>
      <c r="S154" s="85"/>
      <c r="T154" s="85"/>
      <c r="U154" s="85"/>
      <c r="V154" s="85"/>
      <c r="W154" s="89"/>
      <c r="X154" s="85"/>
    </row>
    <row r="155" ht="25.5">
      <c r="A155" s="86" t="s">
        <v>291</v>
      </c>
      <c r="B155" s="87" t="s">
        <v>292</v>
      </c>
      <c r="C155" s="89">
        <v>212</v>
      </c>
      <c r="D155" s="89"/>
      <c r="E155" s="84"/>
      <c r="F155" s="85"/>
      <c r="G155" s="84"/>
      <c r="H155" s="84"/>
      <c r="I155" s="85"/>
      <c r="J155" s="85"/>
      <c r="K155" s="85"/>
      <c r="L155" s="84"/>
      <c r="M155" s="84"/>
      <c r="N155" s="85"/>
      <c r="O155" s="85"/>
      <c r="P155" s="84"/>
      <c r="Q155" s="84"/>
      <c r="R155" s="85"/>
      <c r="S155" s="85"/>
      <c r="T155" s="85"/>
      <c r="U155" s="85"/>
      <c r="V155" s="85"/>
      <c r="W155" s="84"/>
      <c r="X155" s="85"/>
    </row>
    <row r="156">
      <c r="A156" s="86" t="s">
        <v>293</v>
      </c>
      <c r="B156" s="87" t="s">
        <v>294</v>
      </c>
      <c r="C156" s="89">
        <v>80</v>
      </c>
      <c r="D156" s="89"/>
      <c r="E156" s="89"/>
      <c r="F156" s="85"/>
      <c r="G156" s="89"/>
      <c r="H156" s="89"/>
      <c r="I156" s="85"/>
      <c r="J156" s="85"/>
      <c r="K156" s="85"/>
      <c r="L156" s="89"/>
      <c r="M156" s="89"/>
      <c r="N156" s="85"/>
      <c r="O156" s="85"/>
      <c r="P156" s="89"/>
      <c r="Q156" s="89"/>
      <c r="R156" s="85"/>
      <c r="S156" s="85"/>
      <c r="T156" s="85"/>
      <c r="U156" s="85"/>
      <c r="V156" s="85"/>
      <c r="W156" s="89"/>
      <c r="X156" s="85"/>
    </row>
    <row r="157">
      <c r="A157" s="82">
        <v>18</v>
      </c>
      <c r="B157" s="83" t="s">
        <v>295</v>
      </c>
      <c r="C157" s="84">
        <f>SUM(C158:C160)</f>
        <v>630</v>
      </c>
      <c r="D157" s="84">
        <f>SUM(D158:D160)</f>
        <v>0</v>
      </c>
      <c r="E157" s="89"/>
      <c r="F157" s="85"/>
      <c r="G157" s="89"/>
      <c r="H157" s="89"/>
      <c r="I157" s="85"/>
      <c r="J157" s="85"/>
      <c r="K157" s="85"/>
      <c r="L157" s="89"/>
      <c r="M157" s="89"/>
      <c r="N157" s="85"/>
      <c r="O157" s="85"/>
      <c r="P157" s="89"/>
      <c r="Q157" s="89"/>
      <c r="R157" s="85"/>
      <c r="S157" s="85"/>
      <c r="T157" s="85"/>
      <c r="U157" s="85"/>
      <c r="V157" s="85"/>
      <c r="W157" s="89"/>
      <c r="X157" s="85"/>
    </row>
    <row r="158">
      <c r="A158" s="86" t="s">
        <v>296</v>
      </c>
      <c r="B158" s="87" t="s">
        <v>40</v>
      </c>
      <c r="C158" s="89"/>
      <c r="D158" s="89"/>
      <c r="E158" s="89"/>
      <c r="F158" s="85"/>
      <c r="G158" s="89"/>
      <c r="H158" s="89"/>
      <c r="I158" s="85"/>
      <c r="J158" s="85"/>
      <c r="K158" s="85"/>
      <c r="L158" s="89"/>
      <c r="M158" s="89"/>
      <c r="N158" s="85"/>
      <c r="O158" s="85"/>
      <c r="P158" s="89"/>
      <c r="Q158" s="89"/>
      <c r="R158" s="85"/>
      <c r="S158" s="85"/>
      <c r="T158" s="85"/>
      <c r="U158" s="85"/>
      <c r="V158" s="85"/>
      <c r="W158" s="89"/>
      <c r="X158" s="85"/>
    </row>
    <row r="159">
      <c r="A159" s="86" t="s">
        <v>297</v>
      </c>
      <c r="B159" s="87" t="s">
        <v>298</v>
      </c>
      <c r="C159" s="89">
        <v>82</v>
      </c>
      <c r="D159" s="89"/>
      <c r="E159" s="89"/>
      <c r="F159" s="85"/>
      <c r="G159" s="89"/>
      <c r="H159" s="89"/>
      <c r="I159" s="85"/>
      <c r="J159" s="85"/>
      <c r="K159" s="85"/>
      <c r="L159" s="89"/>
      <c r="M159" s="89"/>
      <c r="N159" s="85"/>
      <c r="O159" s="85"/>
      <c r="P159" s="89"/>
      <c r="Q159" s="89"/>
      <c r="R159" s="85"/>
      <c r="S159" s="85"/>
      <c r="T159" s="85"/>
      <c r="U159" s="85"/>
      <c r="V159" s="85"/>
      <c r="W159" s="89"/>
      <c r="X159" s="85"/>
    </row>
    <row r="160">
      <c r="A160" s="86" t="s">
        <v>299</v>
      </c>
      <c r="B160" s="87" t="s">
        <v>300</v>
      </c>
      <c r="C160" s="89">
        <v>548</v>
      </c>
      <c r="D160" s="89"/>
      <c r="E160" s="84"/>
      <c r="F160" s="85"/>
      <c r="G160" s="84"/>
      <c r="H160" s="84"/>
      <c r="I160" s="85"/>
      <c r="J160" s="85"/>
      <c r="K160" s="85"/>
      <c r="L160" s="84"/>
      <c r="M160" s="84"/>
      <c r="N160" s="85"/>
      <c r="O160" s="85"/>
      <c r="P160" s="84"/>
      <c r="Q160" s="84"/>
      <c r="R160" s="85"/>
      <c r="S160" s="85"/>
      <c r="T160" s="85"/>
      <c r="U160" s="85"/>
      <c r="V160" s="85"/>
      <c r="W160" s="84"/>
      <c r="X160" s="85"/>
    </row>
    <row r="161">
      <c r="A161" s="82">
        <v>19</v>
      </c>
      <c r="B161" s="83" t="s">
        <v>301</v>
      </c>
      <c r="C161" s="84">
        <f>SUM(C162:C165)</f>
        <v>1581</v>
      </c>
      <c r="D161" s="84">
        <f>SUM(D162:D165)</f>
        <v>0</v>
      </c>
      <c r="E161" s="89"/>
      <c r="F161" s="85"/>
      <c r="G161" s="89"/>
      <c r="H161" s="89"/>
      <c r="I161" s="85"/>
      <c r="J161" s="85"/>
      <c r="K161" s="85"/>
      <c r="L161" s="89"/>
      <c r="M161" s="89"/>
      <c r="N161" s="85"/>
      <c r="O161" s="85"/>
      <c r="P161" s="89"/>
      <c r="Q161" s="89"/>
      <c r="R161" s="85"/>
      <c r="S161" s="85"/>
      <c r="T161" s="85"/>
      <c r="U161" s="85"/>
      <c r="V161" s="85"/>
      <c r="W161" s="89"/>
      <c r="X161" s="85"/>
    </row>
    <row r="162">
      <c r="A162" s="86" t="s">
        <v>483</v>
      </c>
      <c r="B162" s="87" t="s">
        <v>40</v>
      </c>
      <c r="C162" s="89">
        <v>199</v>
      </c>
      <c r="D162" s="89"/>
      <c r="E162" s="89"/>
      <c r="F162" s="85"/>
      <c r="G162" s="89"/>
      <c r="H162" s="89"/>
      <c r="I162" s="85"/>
      <c r="J162" s="85"/>
      <c r="K162" s="85"/>
      <c r="L162" s="89"/>
      <c r="M162" s="89"/>
      <c r="N162" s="85"/>
      <c r="O162" s="85"/>
      <c r="P162" s="89"/>
      <c r="Q162" s="89"/>
      <c r="R162" s="85"/>
      <c r="S162" s="85"/>
      <c r="T162" s="85"/>
      <c r="U162" s="85"/>
      <c r="V162" s="85"/>
      <c r="W162" s="89"/>
      <c r="X162" s="85"/>
    </row>
    <row r="163">
      <c r="A163" s="86" t="s">
        <v>484</v>
      </c>
      <c r="B163" s="87" t="s">
        <v>304</v>
      </c>
      <c r="C163" s="89">
        <v>1283</v>
      </c>
      <c r="D163" s="89"/>
      <c r="E163" s="89"/>
      <c r="F163" s="85"/>
      <c r="G163" s="89"/>
      <c r="H163" s="89"/>
      <c r="I163" s="85"/>
      <c r="J163" s="85"/>
      <c r="K163" s="85"/>
      <c r="L163" s="89"/>
      <c r="M163" s="89"/>
      <c r="N163" s="85"/>
      <c r="O163" s="85"/>
      <c r="P163" s="89"/>
      <c r="Q163" s="89"/>
      <c r="R163" s="85"/>
      <c r="S163" s="85"/>
      <c r="T163" s="85"/>
      <c r="U163" s="85"/>
      <c r="V163" s="85"/>
      <c r="W163" s="89"/>
      <c r="X163" s="85"/>
    </row>
    <row r="164">
      <c r="A164" s="86" t="s">
        <v>485</v>
      </c>
      <c r="B164" s="87" t="s">
        <v>306</v>
      </c>
      <c r="C164" s="89">
        <v>99</v>
      </c>
      <c r="D164" s="89"/>
      <c r="E164" s="89"/>
      <c r="F164" s="85"/>
      <c r="G164" s="89"/>
      <c r="H164" s="89"/>
      <c r="I164" s="85"/>
      <c r="J164" s="85"/>
      <c r="K164" s="85"/>
      <c r="L164" s="89"/>
      <c r="M164" s="89"/>
      <c r="N164" s="85"/>
      <c r="O164" s="85"/>
      <c r="P164" s="89"/>
      <c r="Q164" s="89"/>
      <c r="R164" s="85"/>
      <c r="S164" s="85"/>
      <c r="T164" s="85"/>
      <c r="U164" s="85"/>
      <c r="V164" s="85"/>
      <c r="W164" s="89"/>
      <c r="X164" s="85"/>
    </row>
    <row r="165">
      <c r="A165" s="86" t="s">
        <v>486</v>
      </c>
      <c r="B165" s="87" t="s">
        <v>201</v>
      </c>
      <c r="C165" s="89"/>
      <c r="D165" s="89"/>
      <c r="E165" s="89"/>
      <c r="F165" s="85"/>
      <c r="G165" s="89"/>
      <c r="H165" s="89"/>
      <c r="I165" s="85"/>
      <c r="J165" s="85"/>
      <c r="K165" s="85"/>
      <c r="L165" s="89"/>
      <c r="M165" s="89"/>
      <c r="N165" s="85"/>
      <c r="O165" s="85"/>
      <c r="P165" s="89"/>
      <c r="Q165" s="89"/>
      <c r="R165" s="85"/>
      <c r="S165" s="85"/>
      <c r="T165" s="85"/>
      <c r="U165" s="85"/>
      <c r="V165" s="85"/>
      <c r="W165" s="89"/>
      <c r="X165" s="85"/>
    </row>
    <row r="166">
      <c r="A166" s="82">
        <v>20</v>
      </c>
      <c r="B166" s="83" t="s">
        <v>308</v>
      </c>
      <c r="C166" s="84">
        <f>SUM(C167:C173)</f>
        <v>5484</v>
      </c>
      <c r="D166" s="84">
        <f>SUM(D167:D173)</f>
        <v>0</v>
      </c>
      <c r="E166" s="89"/>
      <c r="F166" s="85"/>
      <c r="G166" s="89"/>
      <c r="H166" s="89"/>
      <c r="I166" s="85"/>
      <c r="J166" s="85"/>
      <c r="K166" s="85"/>
      <c r="L166" s="89"/>
      <c r="M166" s="89"/>
      <c r="N166" s="85"/>
      <c r="O166" s="85"/>
      <c r="P166" s="89"/>
      <c r="Q166" s="89"/>
      <c r="R166" s="85"/>
      <c r="S166" s="85"/>
      <c r="T166" s="85"/>
      <c r="U166" s="85"/>
      <c r="V166" s="85"/>
      <c r="W166" s="89"/>
      <c r="X166" s="85"/>
    </row>
    <row r="167">
      <c r="A167" s="86" t="s">
        <v>309</v>
      </c>
      <c r="B167" s="21" t="s">
        <v>40</v>
      </c>
      <c r="C167" s="89">
        <v>2200</v>
      </c>
      <c r="D167" s="89"/>
      <c r="E167" s="84"/>
      <c r="F167" s="85"/>
      <c r="G167" s="84"/>
      <c r="H167" s="84"/>
      <c r="I167" s="85"/>
      <c r="J167" s="85"/>
      <c r="K167" s="85"/>
      <c r="L167" s="84"/>
      <c r="M167" s="84"/>
      <c r="N167" s="85"/>
      <c r="O167" s="85"/>
      <c r="P167" s="84"/>
      <c r="Q167" s="84"/>
      <c r="R167" s="85"/>
      <c r="S167" s="85"/>
      <c r="T167" s="85"/>
      <c r="U167" s="85"/>
      <c r="V167" s="85"/>
      <c r="W167" s="84"/>
      <c r="X167" s="85"/>
    </row>
    <row r="168">
      <c r="A168" s="86" t="s">
        <v>310</v>
      </c>
      <c r="B168" s="87" t="s">
        <v>311</v>
      </c>
      <c r="C168" s="89"/>
      <c r="D168" s="89"/>
      <c r="E168" s="89"/>
      <c r="F168" s="85"/>
      <c r="G168" s="89"/>
      <c r="H168" s="89"/>
      <c r="I168" s="85"/>
      <c r="J168" s="85"/>
      <c r="K168" s="85"/>
      <c r="L168" s="89"/>
      <c r="M168" s="89"/>
      <c r="N168" s="85"/>
      <c r="O168" s="85"/>
      <c r="P168" s="89"/>
      <c r="Q168" s="89"/>
      <c r="R168" s="85"/>
      <c r="S168" s="85"/>
      <c r="T168" s="85"/>
      <c r="U168" s="85"/>
      <c r="V168" s="85"/>
      <c r="W168" s="89"/>
      <c r="X168" s="85"/>
    </row>
    <row r="169">
      <c r="A169" s="86" t="s">
        <v>312</v>
      </c>
      <c r="B169" s="87" t="s">
        <v>313</v>
      </c>
      <c r="C169" s="89">
        <v>86</v>
      </c>
      <c r="D169" s="89"/>
      <c r="E169" s="89"/>
      <c r="F169" s="85"/>
      <c r="G169" s="89"/>
      <c r="H169" s="89"/>
      <c r="I169" s="85"/>
      <c r="J169" s="85"/>
      <c r="K169" s="85"/>
      <c r="L169" s="89"/>
      <c r="M169" s="89"/>
      <c r="N169" s="85"/>
      <c r="O169" s="85"/>
      <c r="P169" s="89"/>
      <c r="Q169" s="89"/>
      <c r="R169" s="85"/>
      <c r="S169" s="85"/>
      <c r="T169" s="85"/>
      <c r="U169" s="85"/>
      <c r="V169" s="85"/>
      <c r="W169" s="89"/>
      <c r="X169" s="85"/>
    </row>
    <row r="170">
      <c r="A170" s="86" t="s">
        <v>314</v>
      </c>
      <c r="B170" s="87" t="s">
        <v>315</v>
      </c>
      <c r="C170" s="89">
        <v>2294</v>
      </c>
      <c r="D170" s="89"/>
      <c r="E170" s="84"/>
      <c r="F170" s="85"/>
      <c r="G170" s="84"/>
      <c r="H170" s="84"/>
      <c r="I170" s="85"/>
      <c r="J170" s="85"/>
      <c r="K170" s="85"/>
      <c r="L170" s="84"/>
      <c r="M170" s="84"/>
      <c r="N170" s="85"/>
      <c r="O170" s="85"/>
      <c r="P170" s="84"/>
      <c r="Q170" s="84"/>
      <c r="R170" s="85"/>
      <c r="S170" s="85"/>
      <c r="T170" s="85"/>
      <c r="U170" s="85"/>
      <c r="V170" s="85"/>
      <c r="W170" s="84"/>
      <c r="X170" s="85"/>
    </row>
    <row r="171">
      <c r="A171" s="86" t="s">
        <v>316</v>
      </c>
      <c r="B171" s="87" t="s">
        <v>317</v>
      </c>
      <c r="C171" s="89">
        <v>904</v>
      </c>
      <c r="D171" s="89"/>
      <c r="E171" s="89"/>
      <c r="F171" s="85"/>
      <c r="G171" s="89"/>
      <c r="H171" s="89"/>
      <c r="I171" s="85"/>
      <c r="J171" s="85"/>
      <c r="K171" s="85"/>
      <c r="L171" s="89"/>
      <c r="M171" s="89"/>
      <c r="N171" s="85"/>
      <c r="O171" s="85"/>
      <c r="P171" s="89"/>
      <c r="Q171" s="89"/>
      <c r="R171" s="85"/>
      <c r="S171" s="85"/>
      <c r="T171" s="85"/>
      <c r="U171" s="85"/>
      <c r="V171" s="85"/>
      <c r="W171" s="89"/>
      <c r="X171" s="85"/>
    </row>
    <row r="172">
      <c r="A172" s="86" t="s">
        <v>318</v>
      </c>
      <c r="B172" s="87" t="s">
        <v>319</v>
      </c>
      <c r="C172" s="89"/>
      <c r="D172" s="89"/>
      <c r="E172" s="89"/>
      <c r="F172" s="85"/>
      <c r="G172" s="89"/>
      <c r="H172" s="89"/>
      <c r="I172" s="85"/>
      <c r="J172" s="85"/>
      <c r="K172" s="85"/>
      <c r="L172" s="89"/>
      <c r="M172" s="89"/>
      <c r="N172" s="85"/>
      <c r="O172" s="85"/>
      <c r="P172" s="89"/>
      <c r="Q172" s="89"/>
      <c r="R172" s="85"/>
      <c r="S172" s="85"/>
      <c r="T172" s="85"/>
      <c r="U172" s="85"/>
      <c r="V172" s="85"/>
      <c r="W172" s="89"/>
      <c r="X172" s="85"/>
    </row>
    <row r="173">
      <c r="A173" s="20" t="s">
        <v>515</v>
      </c>
      <c r="B173" s="31" t="s">
        <v>321</v>
      </c>
      <c r="C173" s="89"/>
      <c r="D173" s="89"/>
      <c r="E173" s="89"/>
      <c r="F173" s="85"/>
      <c r="G173" s="89"/>
      <c r="H173" s="89"/>
      <c r="I173" s="85"/>
      <c r="J173" s="85"/>
      <c r="K173" s="85"/>
      <c r="L173" s="89"/>
      <c r="M173" s="89"/>
      <c r="N173" s="85"/>
      <c r="O173" s="85"/>
      <c r="P173" s="89"/>
      <c r="Q173" s="89"/>
      <c r="R173" s="85"/>
      <c r="S173" s="85"/>
      <c r="T173" s="85"/>
      <c r="U173" s="85"/>
      <c r="V173" s="85"/>
      <c r="W173" s="89"/>
      <c r="X173" s="85"/>
    </row>
    <row r="174">
      <c r="A174" s="82">
        <v>21</v>
      </c>
      <c r="B174" s="18" t="s">
        <v>322</v>
      </c>
      <c r="C174" s="84">
        <f>SUM(C175:C176)</f>
        <v>5120</v>
      </c>
      <c r="D174" s="84">
        <f>SUM(D175:D176)</f>
        <v>0</v>
      </c>
      <c r="E174" s="89"/>
      <c r="F174" s="85"/>
      <c r="G174" s="89"/>
      <c r="H174" s="89"/>
      <c r="I174" s="85"/>
      <c r="J174" s="85"/>
      <c r="K174" s="85"/>
      <c r="L174" s="89"/>
      <c r="M174" s="89"/>
      <c r="N174" s="85"/>
      <c r="O174" s="85"/>
      <c r="P174" s="89"/>
      <c r="Q174" s="89"/>
      <c r="R174" s="85"/>
      <c r="S174" s="85"/>
      <c r="T174" s="85"/>
      <c r="U174" s="85"/>
      <c r="V174" s="85"/>
      <c r="W174" s="89"/>
      <c r="X174" s="85"/>
    </row>
    <row r="175">
      <c r="A175" s="86" t="s">
        <v>323</v>
      </c>
      <c r="B175" s="21" t="s">
        <v>40</v>
      </c>
      <c r="C175" s="89">
        <v>5120</v>
      </c>
      <c r="D175" s="89"/>
      <c r="E175" s="89"/>
      <c r="F175" s="85"/>
      <c r="G175" s="89"/>
      <c r="H175" s="89"/>
      <c r="I175" s="85"/>
      <c r="J175" s="85"/>
      <c r="K175" s="85"/>
      <c r="L175" s="89"/>
      <c r="M175" s="89"/>
      <c r="N175" s="85"/>
      <c r="O175" s="85"/>
      <c r="P175" s="89"/>
      <c r="Q175" s="89"/>
      <c r="R175" s="85"/>
      <c r="S175" s="85"/>
      <c r="T175" s="85"/>
      <c r="U175" s="85"/>
      <c r="V175" s="85"/>
      <c r="W175" s="89"/>
      <c r="X175" s="85"/>
    </row>
    <row r="176">
      <c r="A176" s="86" t="s">
        <v>324</v>
      </c>
      <c r="B176" s="87" t="s">
        <v>325</v>
      </c>
      <c r="C176" s="89"/>
      <c r="D176" s="89"/>
      <c r="E176" s="89"/>
      <c r="F176" s="85"/>
      <c r="G176" s="89"/>
      <c r="H176" s="89"/>
      <c r="I176" s="85"/>
      <c r="J176" s="85"/>
      <c r="K176" s="85"/>
      <c r="L176" s="89"/>
      <c r="M176" s="89"/>
      <c r="N176" s="85"/>
      <c r="O176" s="85"/>
      <c r="P176" s="89"/>
      <c r="Q176" s="89"/>
      <c r="R176" s="85"/>
      <c r="S176" s="85"/>
      <c r="T176" s="85"/>
      <c r="U176" s="85"/>
      <c r="V176" s="85"/>
      <c r="W176" s="89"/>
      <c r="X176" s="85"/>
    </row>
    <row r="177">
      <c r="A177" s="82">
        <v>22</v>
      </c>
      <c r="B177" s="83" t="s">
        <v>326</v>
      </c>
      <c r="C177" s="84">
        <f>SUM(C178:C184)</f>
        <v>3415</v>
      </c>
      <c r="D177" s="84">
        <f>SUM(D178:D184)</f>
        <v>0</v>
      </c>
      <c r="E177" s="89"/>
      <c r="F177" s="85"/>
      <c r="G177" s="89"/>
      <c r="H177" s="89"/>
      <c r="I177" s="85"/>
      <c r="J177" s="85"/>
      <c r="K177" s="85"/>
      <c r="L177" s="89"/>
      <c r="M177" s="89"/>
      <c r="N177" s="85"/>
      <c r="O177" s="85"/>
      <c r="P177" s="89"/>
      <c r="Q177" s="89"/>
      <c r="R177" s="85"/>
      <c r="S177" s="85"/>
      <c r="T177" s="85"/>
      <c r="U177" s="85"/>
      <c r="V177" s="85"/>
      <c r="W177" s="89"/>
      <c r="X177" s="85"/>
    </row>
    <row r="178" ht="25.5">
      <c r="A178" s="86" t="s">
        <v>327</v>
      </c>
      <c r="B178" s="87" t="s">
        <v>101</v>
      </c>
      <c r="C178" s="88"/>
      <c r="D178" s="89"/>
      <c r="E178" s="84"/>
      <c r="F178" s="85"/>
      <c r="G178" s="84"/>
      <c r="H178" s="84"/>
      <c r="I178" s="85"/>
      <c r="J178" s="85"/>
      <c r="K178" s="85"/>
      <c r="L178" s="84"/>
      <c r="M178" s="84"/>
      <c r="N178" s="85"/>
      <c r="O178" s="85"/>
      <c r="P178" s="84"/>
      <c r="Q178" s="84"/>
      <c r="R178" s="85"/>
      <c r="S178" s="85"/>
      <c r="T178" s="85"/>
      <c r="U178" s="85"/>
      <c r="V178" s="85"/>
      <c r="W178" s="84"/>
      <c r="X178" s="85"/>
    </row>
    <row r="179" ht="25.5">
      <c r="A179" s="86" t="s">
        <v>328</v>
      </c>
      <c r="B179" s="87" t="s">
        <v>103</v>
      </c>
      <c r="C179" s="90"/>
      <c r="D179" s="89"/>
      <c r="E179" s="89"/>
      <c r="F179" s="85"/>
      <c r="G179" s="89"/>
      <c r="H179" s="89"/>
      <c r="I179" s="85"/>
      <c r="J179" s="85"/>
      <c r="K179" s="85"/>
      <c r="L179" s="89"/>
      <c r="M179" s="89"/>
      <c r="N179" s="85"/>
      <c r="O179" s="85"/>
      <c r="P179" s="89"/>
      <c r="Q179" s="89"/>
      <c r="R179" s="85"/>
      <c r="S179" s="85"/>
      <c r="T179" s="85"/>
      <c r="U179" s="85"/>
      <c r="V179" s="85"/>
      <c r="W179" s="89"/>
      <c r="X179" s="85"/>
    </row>
    <row r="180">
      <c r="A180" s="86" t="s">
        <v>329</v>
      </c>
      <c r="B180" s="87" t="s">
        <v>330</v>
      </c>
      <c r="C180" s="89">
        <v>53</v>
      </c>
      <c r="D180" s="89"/>
      <c r="E180" s="84"/>
      <c r="F180" s="85"/>
      <c r="G180" s="84"/>
      <c r="H180" s="84"/>
      <c r="I180" s="85"/>
      <c r="J180" s="85"/>
      <c r="K180" s="85"/>
      <c r="L180" s="84"/>
      <c r="M180" s="84"/>
      <c r="N180" s="85"/>
      <c r="O180" s="85"/>
      <c r="P180" s="84"/>
      <c r="Q180" s="84"/>
      <c r="R180" s="85"/>
      <c r="S180" s="85"/>
      <c r="T180" s="85"/>
      <c r="U180" s="85"/>
      <c r="V180" s="85"/>
      <c r="W180" s="84"/>
      <c r="X180" s="85"/>
    </row>
    <row r="181">
      <c r="A181" s="86" t="s">
        <v>331</v>
      </c>
      <c r="B181" s="87" t="s">
        <v>133</v>
      </c>
      <c r="C181" s="89">
        <v>365</v>
      </c>
      <c r="D181" s="89"/>
      <c r="E181" s="89"/>
      <c r="F181" s="85"/>
      <c r="G181" s="89"/>
      <c r="H181" s="89"/>
      <c r="I181" s="85"/>
      <c r="J181" s="85"/>
      <c r="K181" s="85"/>
      <c r="L181" s="89"/>
      <c r="M181" s="89"/>
      <c r="N181" s="85"/>
      <c r="O181" s="85"/>
      <c r="P181" s="89"/>
      <c r="Q181" s="89"/>
      <c r="R181" s="85"/>
      <c r="S181" s="85"/>
      <c r="T181" s="85"/>
      <c r="U181" s="85"/>
      <c r="V181" s="85"/>
      <c r="W181" s="89"/>
      <c r="X181" s="85"/>
    </row>
    <row r="182">
      <c r="A182" s="86" t="s">
        <v>332</v>
      </c>
      <c r="B182" s="87" t="s">
        <v>487</v>
      </c>
      <c r="C182" s="89">
        <v>165</v>
      </c>
      <c r="D182" s="89"/>
      <c r="E182" s="89"/>
      <c r="F182" s="85"/>
      <c r="G182" s="89"/>
      <c r="H182" s="89"/>
      <c r="I182" s="85"/>
      <c r="J182" s="85"/>
      <c r="K182" s="85"/>
      <c r="L182" s="89"/>
      <c r="M182" s="89"/>
      <c r="N182" s="85"/>
      <c r="O182" s="85"/>
      <c r="P182" s="89"/>
      <c r="Q182" s="89"/>
      <c r="R182" s="85"/>
      <c r="S182" s="85"/>
      <c r="T182" s="85"/>
      <c r="U182" s="85"/>
      <c r="V182" s="85"/>
      <c r="W182" s="89"/>
      <c r="X182" s="85"/>
    </row>
    <row r="183">
      <c r="A183" s="86" t="s">
        <v>334</v>
      </c>
      <c r="B183" s="87" t="s">
        <v>335</v>
      </c>
      <c r="C183" s="89">
        <v>2632</v>
      </c>
      <c r="D183" s="89"/>
      <c r="E183" s="89"/>
      <c r="F183" s="85"/>
      <c r="G183" s="89"/>
      <c r="H183" s="89"/>
      <c r="I183" s="85"/>
      <c r="J183" s="85"/>
      <c r="K183" s="85"/>
      <c r="L183" s="89"/>
      <c r="M183" s="89"/>
      <c r="N183" s="85"/>
      <c r="O183" s="85"/>
      <c r="P183" s="89"/>
      <c r="Q183" s="89"/>
      <c r="R183" s="85"/>
      <c r="S183" s="85"/>
      <c r="T183" s="85"/>
      <c r="U183" s="85"/>
      <c r="V183" s="85"/>
      <c r="W183" s="89"/>
      <c r="X183" s="85"/>
    </row>
    <row r="184">
      <c r="A184" s="86" t="s">
        <v>336</v>
      </c>
      <c r="B184" s="87" t="s">
        <v>337</v>
      </c>
      <c r="C184" s="89">
        <v>200</v>
      </c>
      <c r="D184" s="89"/>
      <c r="E184" s="89"/>
      <c r="F184" s="85"/>
      <c r="G184" s="89"/>
      <c r="H184" s="89"/>
      <c r="I184" s="85"/>
      <c r="J184" s="85"/>
      <c r="K184" s="85"/>
      <c r="L184" s="89"/>
      <c r="M184" s="89"/>
      <c r="N184" s="85"/>
      <c r="O184" s="85"/>
      <c r="P184" s="89"/>
      <c r="Q184" s="89"/>
      <c r="R184" s="85"/>
      <c r="S184" s="85"/>
      <c r="T184" s="85"/>
      <c r="U184" s="85"/>
      <c r="V184" s="85"/>
      <c r="W184" s="89"/>
      <c r="X184" s="85"/>
    </row>
    <row r="185">
      <c r="A185" s="82">
        <v>23</v>
      </c>
      <c r="B185" s="83" t="s">
        <v>338</v>
      </c>
      <c r="C185" s="84">
        <f>SUM(C186)</f>
        <v>3932</v>
      </c>
      <c r="D185" s="84">
        <f>SUM(D186)</f>
        <v>0</v>
      </c>
      <c r="E185" s="89"/>
      <c r="F185" s="85"/>
      <c r="G185" s="89"/>
      <c r="H185" s="89"/>
      <c r="I185" s="85"/>
      <c r="J185" s="85"/>
      <c r="K185" s="85"/>
      <c r="L185" s="89"/>
      <c r="M185" s="89"/>
      <c r="N185" s="85"/>
      <c r="O185" s="85"/>
      <c r="P185" s="89"/>
      <c r="Q185" s="89"/>
      <c r="R185" s="85"/>
      <c r="S185" s="85"/>
      <c r="T185" s="85"/>
      <c r="U185" s="85"/>
      <c r="V185" s="85"/>
      <c r="W185" s="89"/>
      <c r="X185" s="85"/>
    </row>
    <row r="186">
      <c r="A186" s="86" t="s">
        <v>339</v>
      </c>
      <c r="B186" s="87" t="s">
        <v>340</v>
      </c>
      <c r="C186" s="89">
        <v>3932</v>
      </c>
      <c r="D186" s="89"/>
      <c r="E186" s="89"/>
      <c r="F186" s="85"/>
      <c r="G186" s="89"/>
      <c r="H186" s="89"/>
      <c r="I186" s="85"/>
      <c r="J186" s="85"/>
      <c r="K186" s="85"/>
      <c r="L186" s="89"/>
      <c r="M186" s="89"/>
      <c r="N186" s="85"/>
      <c r="O186" s="85"/>
      <c r="P186" s="89"/>
      <c r="Q186" s="89"/>
      <c r="R186" s="85"/>
      <c r="S186" s="85"/>
      <c r="T186" s="85"/>
      <c r="U186" s="85"/>
      <c r="V186" s="85"/>
      <c r="W186" s="89"/>
      <c r="X186" s="85"/>
    </row>
    <row r="187">
      <c r="A187" s="82">
        <v>24</v>
      </c>
      <c r="B187" s="83" t="s">
        <v>341</v>
      </c>
      <c r="C187" s="84">
        <f>SUM(C188:C195)</f>
        <v>0</v>
      </c>
      <c r="D187" s="84">
        <f>SUM(D188:D195)</f>
        <v>0</v>
      </c>
      <c r="E187" s="89"/>
      <c r="F187" s="85"/>
      <c r="G187" s="89"/>
      <c r="H187" s="89"/>
      <c r="I187" s="85"/>
      <c r="J187" s="85"/>
      <c r="K187" s="85"/>
      <c r="L187" s="89"/>
      <c r="M187" s="89"/>
      <c r="N187" s="85"/>
      <c r="O187" s="85"/>
      <c r="P187" s="89"/>
      <c r="Q187" s="89"/>
      <c r="R187" s="85"/>
      <c r="S187" s="85"/>
      <c r="T187" s="85"/>
      <c r="U187" s="85"/>
      <c r="V187" s="85"/>
      <c r="W187" s="89"/>
      <c r="X187" s="85"/>
    </row>
    <row r="188">
      <c r="A188" s="86" t="s">
        <v>342</v>
      </c>
      <c r="B188" s="87" t="s">
        <v>40</v>
      </c>
      <c r="C188" s="89"/>
      <c r="D188" s="89"/>
      <c r="E188" s="89"/>
      <c r="F188" s="85"/>
      <c r="G188" s="89"/>
      <c r="H188" s="89"/>
      <c r="I188" s="85"/>
      <c r="J188" s="85"/>
      <c r="K188" s="85"/>
      <c r="L188" s="89"/>
      <c r="M188" s="89"/>
      <c r="N188" s="85"/>
      <c r="O188" s="85"/>
      <c r="P188" s="89"/>
      <c r="Q188" s="89"/>
      <c r="R188" s="85"/>
      <c r="S188" s="85"/>
      <c r="T188" s="85"/>
      <c r="U188" s="85"/>
      <c r="V188" s="85"/>
      <c r="W188" s="89"/>
      <c r="X188" s="85"/>
    </row>
    <row r="189">
      <c r="A189" s="86" t="s">
        <v>343</v>
      </c>
      <c r="B189" s="87" t="s">
        <v>344</v>
      </c>
      <c r="C189" s="89"/>
      <c r="D189" s="89"/>
      <c r="E189" s="89"/>
      <c r="F189" s="85"/>
      <c r="G189" s="89"/>
      <c r="H189" s="89"/>
      <c r="I189" s="85"/>
      <c r="J189" s="85"/>
      <c r="K189" s="85"/>
      <c r="L189" s="89"/>
      <c r="M189" s="89"/>
      <c r="N189" s="85"/>
      <c r="O189" s="85"/>
      <c r="P189" s="89"/>
      <c r="Q189" s="89"/>
      <c r="R189" s="85"/>
      <c r="S189" s="85"/>
      <c r="T189" s="85"/>
      <c r="U189" s="85"/>
      <c r="V189" s="85"/>
      <c r="W189" s="89"/>
      <c r="X189" s="85"/>
    </row>
    <row r="190">
      <c r="A190" s="86" t="s">
        <v>345</v>
      </c>
      <c r="B190" s="87" t="s">
        <v>346</v>
      </c>
      <c r="C190" s="89"/>
      <c r="D190" s="89"/>
      <c r="E190" s="84"/>
      <c r="F190" s="85"/>
      <c r="G190" s="84"/>
      <c r="H190" s="84"/>
      <c r="I190" s="85"/>
      <c r="J190" s="85"/>
      <c r="K190" s="85"/>
      <c r="L190" s="84"/>
      <c r="M190" s="84"/>
      <c r="N190" s="85"/>
      <c r="O190" s="85"/>
      <c r="P190" s="84"/>
      <c r="Q190" s="84"/>
      <c r="R190" s="85"/>
      <c r="S190" s="85"/>
      <c r="T190" s="85"/>
      <c r="U190" s="85"/>
      <c r="V190" s="85"/>
      <c r="W190" s="84"/>
      <c r="X190" s="85"/>
    </row>
    <row r="191">
      <c r="A191" s="86" t="s">
        <v>347</v>
      </c>
      <c r="B191" s="87" t="s">
        <v>348</v>
      </c>
      <c r="C191" s="89"/>
      <c r="D191" s="89"/>
      <c r="E191" s="89"/>
      <c r="F191" s="85"/>
      <c r="G191" s="89"/>
      <c r="H191" s="89"/>
      <c r="I191" s="85"/>
      <c r="J191" s="85"/>
      <c r="K191" s="85"/>
      <c r="L191" s="89"/>
      <c r="M191" s="89"/>
      <c r="N191" s="85"/>
      <c r="O191" s="85"/>
      <c r="P191" s="89"/>
      <c r="Q191" s="89"/>
      <c r="R191" s="85"/>
      <c r="S191" s="85"/>
      <c r="T191" s="85"/>
      <c r="U191" s="85"/>
      <c r="V191" s="85"/>
      <c r="W191" s="89"/>
      <c r="X191" s="85"/>
    </row>
    <row r="192">
      <c r="A192" s="86" t="s">
        <v>349</v>
      </c>
      <c r="B192" s="87" t="s">
        <v>350</v>
      </c>
      <c r="C192" s="89"/>
      <c r="D192" s="89"/>
      <c r="E192" s="89"/>
      <c r="F192" s="85"/>
      <c r="G192" s="89"/>
      <c r="H192" s="89"/>
      <c r="I192" s="85"/>
      <c r="J192" s="85"/>
      <c r="K192" s="85"/>
      <c r="L192" s="89"/>
      <c r="M192" s="89"/>
      <c r="N192" s="85"/>
      <c r="O192" s="85"/>
      <c r="P192" s="89"/>
      <c r="Q192" s="89"/>
      <c r="R192" s="85"/>
      <c r="S192" s="85"/>
      <c r="T192" s="85"/>
      <c r="U192" s="85"/>
      <c r="V192" s="85"/>
      <c r="W192" s="89"/>
      <c r="X192" s="85"/>
    </row>
    <row r="193">
      <c r="A193" s="86" t="s">
        <v>351</v>
      </c>
      <c r="B193" s="87" t="s">
        <v>352</v>
      </c>
      <c r="C193" s="89"/>
      <c r="D193" s="89"/>
      <c r="E193" s="89"/>
      <c r="F193" s="85"/>
      <c r="G193" s="89"/>
      <c r="H193" s="89"/>
      <c r="I193" s="85"/>
      <c r="J193" s="85"/>
      <c r="K193" s="85"/>
      <c r="L193" s="89"/>
      <c r="M193" s="89"/>
      <c r="N193" s="85"/>
      <c r="O193" s="85"/>
      <c r="P193" s="89"/>
      <c r="Q193" s="89"/>
      <c r="R193" s="85"/>
      <c r="S193" s="85"/>
      <c r="T193" s="85"/>
      <c r="U193" s="85"/>
      <c r="V193" s="85"/>
      <c r="W193" s="89"/>
      <c r="X193" s="85"/>
    </row>
    <row r="194">
      <c r="A194" s="86" t="s">
        <v>353</v>
      </c>
      <c r="B194" s="87" t="s">
        <v>354</v>
      </c>
      <c r="C194" s="89"/>
      <c r="D194" s="89"/>
      <c r="E194" s="89"/>
      <c r="F194" s="85"/>
      <c r="G194" s="89"/>
      <c r="H194" s="89"/>
      <c r="I194" s="85"/>
      <c r="J194" s="85"/>
      <c r="K194" s="85"/>
      <c r="L194" s="89"/>
      <c r="M194" s="89"/>
      <c r="N194" s="85"/>
      <c r="O194" s="85"/>
      <c r="P194" s="89"/>
      <c r="Q194" s="89"/>
      <c r="R194" s="85"/>
      <c r="S194" s="85"/>
      <c r="T194" s="85"/>
      <c r="U194" s="85"/>
      <c r="V194" s="85"/>
      <c r="W194" s="89"/>
      <c r="X194" s="85"/>
    </row>
    <row r="195">
      <c r="A195" s="86" t="s">
        <v>355</v>
      </c>
      <c r="B195" s="87" t="s">
        <v>356</v>
      </c>
      <c r="C195" s="89"/>
      <c r="D195" s="89"/>
      <c r="E195" s="89"/>
      <c r="F195" s="85"/>
      <c r="G195" s="89"/>
      <c r="H195" s="89"/>
      <c r="I195" s="85"/>
      <c r="J195" s="85"/>
      <c r="K195" s="85"/>
      <c r="L195" s="89"/>
      <c r="M195" s="89"/>
      <c r="N195" s="85"/>
      <c r="O195" s="85"/>
      <c r="P195" s="89"/>
      <c r="Q195" s="89"/>
      <c r="R195" s="85"/>
      <c r="S195" s="85"/>
      <c r="T195" s="85"/>
      <c r="U195" s="85"/>
      <c r="V195" s="85"/>
      <c r="W195" s="89"/>
      <c r="X195" s="85"/>
    </row>
    <row r="196">
      <c r="A196" s="82">
        <v>25</v>
      </c>
      <c r="B196" s="83" t="s">
        <v>357</v>
      </c>
      <c r="C196" s="84">
        <f>SUM(C197:C204)</f>
        <v>14679</v>
      </c>
      <c r="D196" s="84">
        <f>SUM(D197:D204)</f>
        <v>0</v>
      </c>
      <c r="E196" s="89"/>
      <c r="F196" s="85"/>
      <c r="G196" s="89"/>
      <c r="H196" s="89"/>
      <c r="I196" s="85"/>
      <c r="J196" s="85"/>
      <c r="K196" s="85"/>
      <c r="L196" s="89"/>
      <c r="M196" s="89"/>
      <c r="N196" s="85"/>
      <c r="O196" s="85"/>
      <c r="P196" s="89"/>
      <c r="Q196" s="89"/>
      <c r="R196" s="85"/>
      <c r="S196" s="85"/>
      <c r="T196" s="85"/>
      <c r="U196" s="85"/>
      <c r="V196" s="85"/>
      <c r="W196" s="89"/>
      <c r="X196" s="85"/>
    </row>
    <row r="197">
      <c r="A197" s="86" t="s">
        <v>358</v>
      </c>
      <c r="B197" s="87" t="s">
        <v>40</v>
      </c>
      <c r="C197" s="89">
        <v>7250</v>
      </c>
      <c r="D197" s="89"/>
      <c r="E197" s="89"/>
      <c r="F197" s="85"/>
      <c r="G197" s="89"/>
      <c r="H197" s="89"/>
      <c r="I197" s="85"/>
      <c r="J197" s="85"/>
      <c r="K197" s="85"/>
      <c r="L197" s="89"/>
      <c r="M197" s="89"/>
      <c r="N197" s="85"/>
      <c r="O197" s="85"/>
      <c r="P197" s="89"/>
      <c r="Q197" s="89"/>
      <c r="R197" s="85"/>
      <c r="S197" s="85"/>
      <c r="T197" s="85"/>
      <c r="U197" s="85"/>
      <c r="V197" s="85"/>
      <c r="W197" s="89"/>
      <c r="X197" s="85"/>
    </row>
    <row r="198">
      <c r="A198" s="86" t="s">
        <v>359</v>
      </c>
      <c r="B198" s="87" t="s">
        <v>360</v>
      </c>
      <c r="C198" s="89"/>
      <c r="D198" s="89"/>
      <c r="E198" s="89"/>
      <c r="F198" s="85"/>
      <c r="G198" s="89"/>
      <c r="H198" s="89"/>
      <c r="I198" s="85"/>
      <c r="J198" s="85"/>
      <c r="K198" s="85"/>
      <c r="L198" s="89"/>
      <c r="M198" s="89"/>
      <c r="N198" s="85"/>
      <c r="O198" s="85"/>
      <c r="P198" s="89"/>
      <c r="Q198" s="89"/>
      <c r="R198" s="85"/>
      <c r="S198" s="85"/>
      <c r="T198" s="85"/>
      <c r="U198" s="85"/>
      <c r="V198" s="85"/>
      <c r="W198" s="89"/>
      <c r="X198" s="85"/>
    </row>
    <row r="199" ht="25.5">
      <c r="A199" s="86" t="s">
        <v>361</v>
      </c>
      <c r="B199" s="87" t="s">
        <v>362</v>
      </c>
      <c r="C199" s="89">
        <v>703</v>
      </c>
      <c r="D199" s="89"/>
      <c r="E199" s="84"/>
      <c r="F199" s="85"/>
      <c r="G199" s="84"/>
      <c r="H199" s="84"/>
      <c r="I199" s="85"/>
      <c r="J199" s="85"/>
      <c r="K199" s="85"/>
      <c r="L199" s="84"/>
      <c r="M199" s="84"/>
      <c r="N199" s="85"/>
      <c r="O199" s="85"/>
      <c r="P199" s="84"/>
      <c r="Q199" s="84"/>
      <c r="R199" s="85"/>
      <c r="S199" s="85"/>
      <c r="T199" s="85"/>
      <c r="U199" s="85"/>
      <c r="V199" s="85"/>
      <c r="W199" s="84"/>
      <c r="X199" s="85"/>
    </row>
    <row r="200">
      <c r="A200" s="86" t="s">
        <v>363</v>
      </c>
      <c r="B200" s="87" t="s">
        <v>364</v>
      </c>
      <c r="C200" s="89">
        <v>321</v>
      </c>
      <c r="D200" s="89"/>
      <c r="E200" s="89"/>
      <c r="F200" s="85"/>
      <c r="G200" s="89"/>
      <c r="H200" s="89"/>
      <c r="I200" s="85"/>
      <c r="J200" s="85"/>
      <c r="K200" s="85"/>
      <c r="L200" s="89"/>
      <c r="M200" s="89"/>
      <c r="N200" s="85"/>
      <c r="O200" s="85"/>
      <c r="P200" s="89"/>
      <c r="Q200" s="89"/>
      <c r="R200" s="85"/>
      <c r="S200" s="85"/>
      <c r="T200" s="85"/>
      <c r="U200" s="85"/>
      <c r="V200" s="85"/>
      <c r="W200" s="89"/>
      <c r="X200" s="85"/>
    </row>
    <row r="201">
      <c r="A201" s="86" t="s">
        <v>365</v>
      </c>
      <c r="B201" s="87" t="s">
        <v>366</v>
      </c>
      <c r="C201" s="89">
        <v>1183</v>
      </c>
      <c r="D201" s="89"/>
      <c r="E201" s="89"/>
      <c r="F201" s="85"/>
      <c r="G201" s="89"/>
      <c r="H201" s="89"/>
      <c r="I201" s="85"/>
      <c r="J201" s="85"/>
      <c r="K201" s="85"/>
      <c r="L201" s="89"/>
      <c r="M201" s="89"/>
      <c r="N201" s="85"/>
      <c r="O201" s="85"/>
      <c r="P201" s="89"/>
      <c r="Q201" s="89"/>
      <c r="R201" s="85"/>
      <c r="S201" s="85"/>
      <c r="T201" s="85"/>
      <c r="U201" s="85"/>
      <c r="V201" s="85"/>
      <c r="W201" s="89"/>
      <c r="X201" s="85"/>
    </row>
    <row r="202">
      <c r="A202" s="86" t="s">
        <v>367</v>
      </c>
      <c r="B202" s="87" t="s">
        <v>368</v>
      </c>
      <c r="C202" s="89">
        <v>4320</v>
      </c>
      <c r="D202" s="89"/>
      <c r="E202" s="89"/>
      <c r="F202" s="85"/>
      <c r="G202" s="89"/>
      <c r="H202" s="89"/>
      <c r="I202" s="85"/>
      <c r="J202" s="85"/>
      <c r="K202" s="85"/>
      <c r="L202" s="89"/>
      <c r="M202" s="89"/>
      <c r="N202" s="85"/>
      <c r="O202" s="85"/>
      <c r="P202" s="89"/>
      <c r="Q202" s="89"/>
      <c r="R202" s="85"/>
      <c r="S202" s="85"/>
      <c r="T202" s="85"/>
      <c r="U202" s="85"/>
      <c r="V202" s="85"/>
      <c r="W202" s="89"/>
      <c r="X202" s="85"/>
    </row>
    <row r="203">
      <c r="A203" s="86" t="s">
        <v>369</v>
      </c>
      <c r="B203" s="87" t="s">
        <v>370</v>
      </c>
      <c r="C203" s="89">
        <v>212</v>
      </c>
      <c r="D203" s="89"/>
      <c r="E203" s="89"/>
      <c r="F203" s="85"/>
      <c r="G203" s="89"/>
      <c r="H203" s="89"/>
      <c r="I203" s="85"/>
      <c r="J203" s="85"/>
      <c r="K203" s="85"/>
      <c r="L203" s="89"/>
      <c r="M203" s="89"/>
      <c r="N203" s="85"/>
      <c r="O203" s="85"/>
      <c r="P203" s="89"/>
      <c r="Q203" s="89"/>
      <c r="R203" s="85"/>
      <c r="S203" s="85"/>
      <c r="T203" s="85"/>
      <c r="U203" s="85"/>
      <c r="V203" s="85"/>
      <c r="W203" s="89"/>
      <c r="X203" s="85"/>
    </row>
    <row r="204">
      <c r="A204" s="86" t="s">
        <v>371</v>
      </c>
      <c r="B204" s="87" t="s">
        <v>372</v>
      </c>
      <c r="C204" s="89">
        <v>690</v>
      </c>
      <c r="D204" s="89"/>
      <c r="E204" s="89"/>
      <c r="F204" s="85"/>
      <c r="G204" s="89"/>
      <c r="H204" s="89"/>
      <c r="I204" s="85"/>
      <c r="J204" s="85"/>
      <c r="K204" s="85"/>
      <c r="L204" s="89"/>
      <c r="M204" s="89"/>
      <c r="N204" s="85"/>
      <c r="O204" s="85"/>
      <c r="P204" s="89"/>
      <c r="Q204" s="89"/>
      <c r="R204" s="85"/>
      <c r="S204" s="85"/>
      <c r="T204" s="85"/>
      <c r="U204" s="85"/>
      <c r="V204" s="85"/>
      <c r="W204" s="89"/>
      <c r="X204" s="85"/>
    </row>
    <row r="205">
      <c r="A205" s="82">
        <v>26</v>
      </c>
      <c r="B205" s="83" t="s">
        <v>373</v>
      </c>
      <c r="C205" s="84">
        <f>SUM(C206:C212)</f>
        <v>8179</v>
      </c>
      <c r="D205" s="84">
        <f>SUM(D206:D212)</f>
        <v>0</v>
      </c>
      <c r="E205" s="89"/>
      <c r="F205" s="85"/>
      <c r="G205" s="89"/>
      <c r="H205" s="89"/>
      <c r="I205" s="85"/>
      <c r="J205" s="85"/>
      <c r="K205" s="85"/>
      <c r="L205" s="89"/>
      <c r="M205" s="89"/>
      <c r="N205" s="85"/>
      <c r="O205" s="85"/>
      <c r="P205" s="89"/>
      <c r="Q205" s="89"/>
      <c r="R205" s="85"/>
      <c r="S205" s="85"/>
      <c r="T205" s="85"/>
      <c r="U205" s="85"/>
      <c r="V205" s="85"/>
      <c r="W205" s="89"/>
      <c r="X205" s="85"/>
    </row>
    <row r="206">
      <c r="A206" s="86" t="s">
        <v>374</v>
      </c>
      <c r="B206" s="87" t="s">
        <v>375</v>
      </c>
      <c r="C206" s="88"/>
      <c r="D206" s="89"/>
      <c r="E206" s="89"/>
      <c r="F206" s="85"/>
      <c r="G206" s="89"/>
      <c r="H206" s="89"/>
      <c r="I206" s="85"/>
      <c r="J206" s="85"/>
      <c r="K206" s="85"/>
      <c r="L206" s="89"/>
      <c r="M206" s="89"/>
      <c r="N206" s="85"/>
      <c r="O206" s="85"/>
      <c r="P206" s="89"/>
      <c r="Q206" s="89"/>
      <c r="R206" s="85"/>
      <c r="S206" s="85"/>
      <c r="T206" s="85"/>
      <c r="U206" s="85"/>
      <c r="V206" s="85"/>
      <c r="W206" s="89"/>
      <c r="X206" s="85"/>
    </row>
    <row r="207">
      <c r="A207" s="86" t="s">
        <v>376</v>
      </c>
      <c r="B207" s="87" t="s">
        <v>377</v>
      </c>
      <c r="C207" s="90"/>
      <c r="D207" s="89"/>
      <c r="E207" s="84"/>
      <c r="F207" s="85"/>
      <c r="G207" s="84"/>
      <c r="H207" s="84"/>
      <c r="I207" s="85"/>
      <c r="J207" s="85"/>
      <c r="K207" s="85"/>
      <c r="L207" s="84"/>
      <c r="M207" s="84"/>
      <c r="N207" s="85"/>
      <c r="O207" s="85"/>
      <c r="P207" s="84"/>
      <c r="Q207" s="84"/>
      <c r="R207" s="85"/>
      <c r="S207" s="85"/>
      <c r="T207" s="85"/>
      <c r="U207" s="85"/>
      <c r="V207" s="85"/>
      <c r="W207" s="84"/>
      <c r="X207" s="85"/>
    </row>
    <row r="208" ht="25.5">
      <c r="A208" s="86" t="s">
        <v>378</v>
      </c>
      <c r="B208" s="87" t="s">
        <v>379</v>
      </c>
      <c r="C208" s="89">
        <v>376</v>
      </c>
      <c r="D208" s="89"/>
      <c r="E208" s="89"/>
      <c r="F208" s="85"/>
      <c r="G208" s="89"/>
      <c r="H208" s="89"/>
      <c r="I208" s="85"/>
      <c r="J208" s="85"/>
      <c r="K208" s="85"/>
      <c r="L208" s="89"/>
      <c r="M208" s="89"/>
      <c r="N208" s="85"/>
      <c r="O208" s="85"/>
      <c r="P208" s="89"/>
      <c r="Q208" s="89"/>
      <c r="R208" s="85"/>
      <c r="S208" s="85"/>
      <c r="T208" s="85"/>
      <c r="U208" s="85"/>
      <c r="V208" s="85"/>
      <c r="W208" s="89"/>
      <c r="X208" s="85"/>
    </row>
    <row r="209">
      <c r="A209" s="86" t="s">
        <v>380</v>
      </c>
      <c r="B209" s="87" t="s">
        <v>381</v>
      </c>
      <c r="C209" s="88">
        <v>1663</v>
      </c>
      <c r="D209" s="89"/>
      <c r="E209" s="89"/>
      <c r="F209" s="85"/>
      <c r="G209" s="89"/>
      <c r="H209" s="89"/>
      <c r="I209" s="85"/>
      <c r="J209" s="85"/>
      <c r="K209" s="85"/>
      <c r="L209" s="89"/>
      <c r="M209" s="89"/>
      <c r="N209" s="85"/>
      <c r="O209" s="85"/>
      <c r="P209" s="89"/>
      <c r="Q209" s="89"/>
      <c r="R209" s="85"/>
      <c r="S209" s="85"/>
      <c r="T209" s="85"/>
      <c r="U209" s="85"/>
      <c r="V209" s="85"/>
      <c r="W209" s="89"/>
      <c r="X209" s="85"/>
    </row>
    <row r="210">
      <c r="A210" s="86" t="s">
        <v>382</v>
      </c>
      <c r="B210" s="87" t="s">
        <v>383</v>
      </c>
      <c r="C210" s="90"/>
      <c r="D210" s="89"/>
      <c r="E210" s="89"/>
      <c r="F210" s="85"/>
      <c r="G210" s="89"/>
      <c r="H210" s="89"/>
      <c r="I210" s="85"/>
      <c r="J210" s="85"/>
      <c r="K210" s="85"/>
      <c r="L210" s="89"/>
      <c r="M210" s="89"/>
      <c r="N210" s="85"/>
      <c r="O210" s="85"/>
      <c r="P210" s="89"/>
      <c r="Q210" s="89"/>
      <c r="R210" s="85"/>
      <c r="S210" s="85"/>
      <c r="T210" s="85"/>
      <c r="U210" s="85"/>
      <c r="V210" s="85"/>
      <c r="W210" s="89"/>
      <c r="X210" s="85"/>
    </row>
    <row r="211">
      <c r="A211" s="86" t="s">
        <v>384</v>
      </c>
      <c r="B211" s="87" t="s">
        <v>385</v>
      </c>
      <c r="C211" s="89">
        <v>2414</v>
      </c>
      <c r="D211" s="89"/>
      <c r="E211" s="89"/>
      <c r="F211" s="85"/>
      <c r="G211" s="89"/>
      <c r="H211" s="89"/>
      <c r="I211" s="85"/>
      <c r="J211" s="85"/>
      <c r="K211" s="85"/>
      <c r="L211" s="89"/>
      <c r="M211" s="89"/>
      <c r="N211" s="85"/>
      <c r="O211" s="85"/>
      <c r="P211" s="89"/>
      <c r="Q211" s="89"/>
      <c r="R211" s="85"/>
      <c r="S211" s="85"/>
      <c r="T211" s="85"/>
      <c r="U211" s="85"/>
      <c r="V211" s="85"/>
      <c r="W211" s="89"/>
      <c r="X211" s="85"/>
    </row>
    <row r="212">
      <c r="A212" s="86" t="s">
        <v>386</v>
      </c>
      <c r="B212" s="87" t="s">
        <v>387</v>
      </c>
      <c r="C212" s="89">
        <v>3726</v>
      </c>
      <c r="D212" s="89"/>
      <c r="E212" s="89"/>
      <c r="F212" s="85"/>
      <c r="G212" s="89"/>
      <c r="H212" s="89"/>
      <c r="I212" s="85"/>
      <c r="J212" s="85"/>
      <c r="K212" s="85"/>
      <c r="L212" s="89"/>
      <c r="M212" s="89"/>
      <c r="N212" s="85"/>
      <c r="O212" s="85"/>
      <c r="P212" s="89"/>
      <c r="Q212" s="89"/>
      <c r="R212" s="85"/>
      <c r="S212" s="85"/>
      <c r="T212" s="85"/>
      <c r="U212" s="85"/>
      <c r="V212" s="85"/>
      <c r="W212" s="89"/>
      <c r="X212" s="85"/>
    </row>
    <row r="213">
      <c r="A213" s="82">
        <v>27</v>
      </c>
      <c r="B213" s="83" t="s">
        <v>388</v>
      </c>
      <c r="C213" s="84">
        <f>SUM(C214:C223)</f>
        <v>30071</v>
      </c>
      <c r="D213" s="84">
        <f>SUM(D214:D223)</f>
        <v>0</v>
      </c>
      <c r="E213" s="89"/>
      <c r="F213" s="85"/>
      <c r="G213" s="89"/>
      <c r="H213" s="89"/>
      <c r="I213" s="85"/>
      <c r="J213" s="85"/>
      <c r="K213" s="85"/>
      <c r="L213" s="89"/>
      <c r="M213" s="89"/>
      <c r="N213" s="85"/>
      <c r="O213" s="85"/>
      <c r="P213" s="89"/>
      <c r="Q213" s="89"/>
      <c r="R213" s="85"/>
      <c r="S213" s="85"/>
      <c r="T213" s="85"/>
      <c r="U213" s="85"/>
      <c r="V213" s="85"/>
      <c r="W213" s="89"/>
      <c r="X213" s="85"/>
    </row>
    <row r="214" ht="25.5">
      <c r="A214" s="86" t="s">
        <v>389</v>
      </c>
      <c r="B214" s="87" t="s">
        <v>390</v>
      </c>
      <c r="C214" s="88">
        <v>9745</v>
      </c>
      <c r="D214" s="89"/>
      <c r="E214" s="89"/>
      <c r="F214" s="85"/>
      <c r="G214" s="89"/>
      <c r="H214" s="89"/>
      <c r="I214" s="85"/>
      <c r="J214" s="85"/>
      <c r="K214" s="85"/>
      <c r="L214" s="89"/>
      <c r="M214" s="89"/>
      <c r="N214" s="85"/>
      <c r="O214" s="85"/>
      <c r="P214" s="89"/>
      <c r="Q214" s="89"/>
      <c r="R214" s="85"/>
      <c r="S214" s="85"/>
      <c r="T214" s="85"/>
      <c r="U214" s="85"/>
      <c r="V214" s="85"/>
      <c r="W214" s="89"/>
      <c r="X214" s="85"/>
    </row>
    <row r="215" ht="25.5">
      <c r="A215" s="93" t="s">
        <v>391</v>
      </c>
      <c r="B215" s="94" t="s">
        <v>392</v>
      </c>
      <c r="C215" s="92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</row>
    <row r="216" ht="25.5">
      <c r="A216" s="95"/>
      <c r="B216" s="96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</row>
    <row r="217">
      <c r="A217" s="86" t="s">
        <v>393</v>
      </c>
      <c r="B217" s="87" t="s">
        <v>155</v>
      </c>
      <c r="C217" s="89">
        <v>1336</v>
      </c>
      <c r="D217" s="89"/>
      <c r="E217" s="84"/>
      <c r="F217" s="85"/>
      <c r="G217" s="84"/>
      <c r="H217" s="84"/>
      <c r="I217" s="85"/>
      <c r="J217" s="85"/>
      <c r="K217" s="85"/>
      <c r="L217" s="84"/>
      <c r="M217" s="84"/>
      <c r="N217" s="85"/>
      <c r="O217" s="85"/>
      <c r="P217" s="84"/>
      <c r="Q217" s="84"/>
      <c r="R217" s="85"/>
      <c r="S217" s="85"/>
      <c r="T217" s="85"/>
      <c r="U217" s="85"/>
      <c r="V217" s="85"/>
      <c r="W217" s="84"/>
      <c r="X217" s="85"/>
    </row>
    <row r="218" ht="25.5">
      <c r="A218" s="86" t="s">
        <v>394</v>
      </c>
      <c r="B218" s="87" t="s">
        <v>395</v>
      </c>
      <c r="C218" s="89">
        <v>1930</v>
      </c>
      <c r="D218" s="89"/>
      <c r="E218" s="89"/>
      <c r="F218" s="85"/>
      <c r="G218" s="89"/>
      <c r="H218" s="89"/>
      <c r="I218" s="85"/>
      <c r="J218" s="85"/>
      <c r="K218" s="85"/>
      <c r="L218" s="89"/>
      <c r="M218" s="89"/>
      <c r="N218" s="85"/>
      <c r="O218" s="85"/>
      <c r="P218" s="89"/>
      <c r="Q218" s="89"/>
      <c r="R218" s="85"/>
      <c r="S218" s="85"/>
      <c r="T218" s="85"/>
      <c r="U218" s="85"/>
      <c r="V218" s="85"/>
      <c r="W218" s="89"/>
      <c r="X218" s="85"/>
    </row>
    <row r="219">
      <c r="A219" s="86" t="s">
        <v>396</v>
      </c>
      <c r="B219" s="87" t="s">
        <v>397</v>
      </c>
      <c r="C219" s="88">
        <v>8194</v>
      </c>
      <c r="D219" s="89"/>
      <c r="E219" s="89"/>
      <c r="F219" s="85"/>
      <c r="G219" s="89"/>
      <c r="H219" s="89"/>
      <c r="I219" s="85"/>
      <c r="J219" s="85"/>
      <c r="K219" s="85"/>
      <c r="L219" s="89"/>
      <c r="M219" s="89"/>
      <c r="N219" s="85"/>
      <c r="O219" s="85"/>
      <c r="P219" s="89"/>
      <c r="Q219" s="89"/>
      <c r="R219" s="85"/>
      <c r="S219" s="85"/>
      <c r="T219" s="85"/>
      <c r="U219" s="85"/>
      <c r="V219" s="85"/>
      <c r="W219" s="89"/>
      <c r="X219" s="85"/>
    </row>
    <row r="220">
      <c r="A220" s="86" t="s">
        <v>398</v>
      </c>
      <c r="B220" s="87" t="s">
        <v>399</v>
      </c>
      <c r="C220" s="90"/>
      <c r="D220" s="89"/>
      <c r="E220" s="89"/>
      <c r="F220" s="85"/>
      <c r="G220" s="89"/>
      <c r="H220" s="89"/>
      <c r="I220" s="85"/>
      <c r="J220" s="85"/>
      <c r="K220" s="85"/>
      <c r="L220" s="89"/>
      <c r="M220" s="89"/>
      <c r="N220" s="85"/>
      <c r="O220" s="85"/>
      <c r="P220" s="89"/>
      <c r="Q220" s="89"/>
      <c r="R220" s="85"/>
      <c r="S220" s="85"/>
      <c r="T220" s="85"/>
      <c r="U220" s="85"/>
      <c r="V220" s="85"/>
      <c r="W220" s="89"/>
      <c r="X220" s="85"/>
    </row>
    <row r="221">
      <c r="A221" s="86" t="s">
        <v>400</v>
      </c>
      <c r="B221" s="87" t="s">
        <v>401</v>
      </c>
      <c r="C221" s="89">
        <v>2634</v>
      </c>
      <c r="D221" s="89"/>
      <c r="E221" s="89"/>
      <c r="F221" s="85"/>
      <c r="G221" s="89"/>
      <c r="H221" s="89"/>
      <c r="I221" s="85"/>
      <c r="J221" s="85"/>
      <c r="K221" s="85"/>
      <c r="L221" s="89"/>
      <c r="M221" s="89"/>
      <c r="N221" s="85"/>
      <c r="O221" s="85"/>
      <c r="P221" s="89"/>
      <c r="Q221" s="89"/>
      <c r="R221" s="85"/>
      <c r="S221" s="85"/>
      <c r="T221" s="85"/>
      <c r="U221" s="85"/>
      <c r="V221" s="85"/>
      <c r="W221" s="89"/>
      <c r="X221" s="85"/>
    </row>
    <row r="222">
      <c r="A222" s="86" t="s">
        <v>402</v>
      </c>
      <c r="B222" s="87" t="s">
        <v>403</v>
      </c>
      <c r="C222" s="89">
        <v>5799</v>
      </c>
      <c r="D222" s="89"/>
      <c r="E222" s="84"/>
      <c r="F222" s="85"/>
      <c r="G222" s="84"/>
      <c r="H222" s="84"/>
      <c r="I222" s="85"/>
      <c r="J222" s="85"/>
      <c r="K222" s="85"/>
      <c r="L222" s="84"/>
      <c r="M222" s="84"/>
      <c r="N222" s="85"/>
      <c r="O222" s="85"/>
      <c r="P222" s="84"/>
      <c r="Q222" s="84"/>
      <c r="R222" s="85"/>
      <c r="S222" s="85"/>
      <c r="T222" s="85"/>
      <c r="U222" s="85"/>
      <c r="V222" s="85"/>
      <c r="W222" s="84"/>
      <c r="X222" s="85"/>
    </row>
    <row r="223">
      <c r="A223" s="86" t="s">
        <v>404</v>
      </c>
      <c r="B223" s="87" t="s">
        <v>405</v>
      </c>
      <c r="C223" s="90">
        <v>433</v>
      </c>
      <c r="D223" s="89"/>
      <c r="E223" s="89"/>
      <c r="F223" s="85"/>
      <c r="G223" s="89"/>
      <c r="H223" s="89"/>
      <c r="I223" s="85"/>
      <c r="J223" s="85"/>
      <c r="K223" s="85"/>
      <c r="L223" s="89"/>
      <c r="M223" s="89"/>
      <c r="N223" s="85"/>
      <c r="O223" s="85"/>
      <c r="P223" s="89"/>
      <c r="Q223" s="89"/>
      <c r="R223" s="85"/>
      <c r="S223" s="85"/>
      <c r="T223" s="85"/>
      <c r="U223" s="85"/>
      <c r="V223" s="85"/>
      <c r="W223" s="89"/>
      <c r="X223" s="85"/>
    </row>
    <row r="224">
      <c r="A224" s="82">
        <v>28</v>
      </c>
      <c r="B224" s="83" t="s">
        <v>406</v>
      </c>
      <c r="C224" s="84">
        <f>SUM(C225:C228)</f>
        <v>2299</v>
      </c>
      <c r="D224" s="84">
        <f>SUM(D225:D228)</f>
        <v>0</v>
      </c>
      <c r="E224" s="89"/>
      <c r="F224" s="85"/>
      <c r="G224" s="89"/>
      <c r="H224" s="89"/>
      <c r="I224" s="85"/>
      <c r="J224" s="85"/>
      <c r="K224" s="85"/>
      <c r="L224" s="89"/>
      <c r="M224" s="89"/>
      <c r="N224" s="85"/>
      <c r="O224" s="85"/>
      <c r="P224" s="89"/>
      <c r="Q224" s="89"/>
      <c r="R224" s="85"/>
      <c r="S224" s="85"/>
      <c r="T224" s="85"/>
      <c r="U224" s="85"/>
      <c r="V224" s="85"/>
      <c r="W224" s="89"/>
      <c r="X224" s="85"/>
    </row>
    <row r="225">
      <c r="A225" s="86" t="s">
        <v>407</v>
      </c>
      <c r="B225" s="87" t="s">
        <v>40</v>
      </c>
      <c r="C225" s="89">
        <v>587</v>
      </c>
      <c r="D225" s="89"/>
      <c r="E225" s="89"/>
      <c r="F225" s="85"/>
      <c r="G225" s="89"/>
      <c r="H225" s="89"/>
      <c r="I225" s="85"/>
      <c r="J225" s="85"/>
      <c r="K225" s="85"/>
      <c r="L225" s="89"/>
      <c r="M225" s="89"/>
      <c r="N225" s="85"/>
      <c r="O225" s="85"/>
      <c r="P225" s="89"/>
      <c r="Q225" s="89"/>
      <c r="R225" s="85"/>
      <c r="S225" s="85"/>
      <c r="T225" s="85"/>
      <c r="U225" s="85"/>
      <c r="V225" s="85"/>
      <c r="W225" s="89"/>
      <c r="X225" s="85"/>
    </row>
    <row r="226" ht="25.5">
      <c r="A226" s="86" t="s">
        <v>408</v>
      </c>
      <c r="B226" s="87" t="s">
        <v>409</v>
      </c>
      <c r="C226" s="89">
        <v>1100</v>
      </c>
      <c r="D226" s="89"/>
      <c r="E226" s="89"/>
      <c r="F226" s="85"/>
      <c r="G226" s="89"/>
      <c r="H226" s="89"/>
      <c r="I226" s="85"/>
      <c r="J226" s="85"/>
      <c r="K226" s="85"/>
      <c r="L226" s="89"/>
      <c r="M226" s="89"/>
      <c r="N226" s="85"/>
      <c r="O226" s="85"/>
      <c r="P226" s="89"/>
      <c r="Q226" s="89"/>
      <c r="R226" s="85"/>
      <c r="S226" s="85"/>
      <c r="T226" s="85"/>
      <c r="U226" s="85"/>
      <c r="V226" s="85"/>
      <c r="W226" s="89"/>
      <c r="X226" s="85"/>
    </row>
    <row r="227">
      <c r="A227" s="86" t="s">
        <v>410</v>
      </c>
      <c r="B227" s="87" t="s">
        <v>411</v>
      </c>
      <c r="C227" s="89">
        <v>210</v>
      </c>
      <c r="D227" s="89"/>
      <c r="E227" s="89"/>
      <c r="F227" s="85"/>
      <c r="G227" s="89"/>
      <c r="H227" s="89"/>
      <c r="I227" s="85"/>
      <c r="J227" s="85"/>
      <c r="K227" s="85"/>
      <c r="L227" s="89"/>
      <c r="M227" s="89"/>
      <c r="N227" s="85"/>
      <c r="O227" s="85"/>
      <c r="P227" s="89"/>
      <c r="Q227" s="89"/>
      <c r="R227" s="85"/>
      <c r="S227" s="85"/>
      <c r="T227" s="85"/>
      <c r="U227" s="85"/>
      <c r="V227" s="85"/>
      <c r="W227" s="89"/>
      <c r="X227" s="85"/>
    </row>
    <row r="228">
      <c r="A228" s="86" t="s">
        <v>412</v>
      </c>
      <c r="B228" s="87" t="s">
        <v>413</v>
      </c>
      <c r="C228" s="89">
        <v>402</v>
      </c>
      <c r="D228" s="89"/>
      <c r="E228" s="89"/>
      <c r="F228" s="85"/>
      <c r="G228" s="89"/>
      <c r="H228" s="89"/>
      <c r="I228" s="85"/>
      <c r="J228" s="85"/>
      <c r="K228" s="85"/>
      <c r="L228" s="89"/>
      <c r="M228" s="89"/>
      <c r="N228" s="85"/>
      <c r="O228" s="85"/>
      <c r="P228" s="89"/>
      <c r="Q228" s="89"/>
      <c r="R228" s="85"/>
      <c r="S228" s="85"/>
      <c r="T228" s="85"/>
      <c r="U228" s="85"/>
      <c r="V228" s="85"/>
      <c r="W228" s="89"/>
      <c r="X228" s="85"/>
    </row>
    <row r="229">
      <c r="A229" s="82">
        <v>29</v>
      </c>
      <c r="B229" s="83" t="s">
        <v>414</v>
      </c>
      <c r="C229" s="84">
        <f>SUM(C230:C239)</f>
        <v>3313</v>
      </c>
      <c r="D229" s="84">
        <f>SUM(D230:D239)</f>
        <v>0</v>
      </c>
      <c r="E229" s="89"/>
      <c r="F229" s="85"/>
      <c r="G229" s="89"/>
      <c r="H229" s="89"/>
      <c r="I229" s="85"/>
      <c r="J229" s="85"/>
      <c r="K229" s="85"/>
      <c r="L229" s="89"/>
      <c r="M229" s="89"/>
      <c r="N229" s="85"/>
      <c r="O229" s="85"/>
      <c r="P229" s="89"/>
      <c r="Q229" s="89"/>
      <c r="R229" s="85"/>
      <c r="S229" s="85"/>
      <c r="T229" s="85"/>
      <c r="U229" s="85"/>
      <c r="V229" s="85"/>
      <c r="W229" s="89"/>
      <c r="X229" s="85"/>
    </row>
    <row r="230" ht="25.5">
      <c r="A230" s="86" t="s">
        <v>415</v>
      </c>
      <c r="B230" s="87" t="s">
        <v>416</v>
      </c>
      <c r="C230" s="88">
        <v>1000</v>
      </c>
      <c r="D230" s="89"/>
      <c r="E230" s="89"/>
      <c r="F230" s="85"/>
      <c r="G230" s="89"/>
      <c r="H230" s="89"/>
      <c r="I230" s="85"/>
      <c r="J230" s="85"/>
      <c r="K230" s="85"/>
      <c r="L230" s="89"/>
      <c r="M230" s="89"/>
      <c r="N230" s="85"/>
      <c r="O230" s="85"/>
      <c r="P230" s="89"/>
      <c r="Q230" s="89"/>
      <c r="R230" s="85"/>
      <c r="S230" s="85"/>
      <c r="T230" s="85"/>
      <c r="U230" s="85"/>
      <c r="V230" s="85"/>
      <c r="W230" s="89"/>
      <c r="X230" s="85"/>
    </row>
    <row r="231" ht="25.5">
      <c r="A231" s="86" t="s">
        <v>417</v>
      </c>
      <c r="B231" s="87" t="s">
        <v>47</v>
      </c>
      <c r="C231" s="92"/>
      <c r="D231" s="89"/>
      <c r="E231" s="84"/>
      <c r="F231" s="85"/>
      <c r="G231" s="84"/>
      <c r="H231" s="84"/>
      <c r="I231" s="85"/>
      <c r="J231" s="85"/>
      <c r="K231" s="85"/>
      <c r="L231" s="84"/>
      <c r="M231" s="84"/>
      <c r="N231" s="85"/>
      <c r="O231" s="85"/>
      <c r="P231" s="84"/>
      <c r="Q231" s="84"/>
      <c r="R231" s="85"/>
      <c r="S231" s="85"/>
      <c r="T231" s="85"/>
      <c r="U231" s="85"/>
      <c r="V231" s="85"/>
      <c r="W231" s="84"/>
      <c r="X231" s="85"/>
    </row>
    <row r="232" ht="25.5">
      <c r="A232" s="86" t="s">
        <v>418</v>
      </c>
      <c r="B232" s="87" t="s">
        <v>419</v>
      </c>
      <c r="C232" s="92"/>
      <c r="D232" s="89"/>
      <c r="E232" s="89"/>
      <c r="F232" s="85"/>
      <c r="G232" s="89"/>
      <c r="H232" s="89"/>
      <c r="I232" s="85"/>
      <c r="J232" s="85"/>
      <c r="K232" s="85"/>
      <c r="L232" s="89"/>
      <c r="M232" s="89"/>
      <c r="N232" s="85"/>
      <c r="O232" s="85"/>
      <c r="P232" s="89"/>
      <c r="Q232" s="89"/>
      <c r="R232" s="85"/>
      <c r="S232" s="85"/>
      <c r="T232" s="85"/>
      <c r="U232" s="85"/>
      <c r="V232" s="85"/>
      <c r="W232" s="89"/>
      <c r="X232" s="85"/>
    </row>
    <row r="233" ht="25.5">
      <c r="A233" s="86" t="s">
        <v>420</v>
      </c>
      <c r="B233" s="87" t="s">
        <v>421</v>
      </c>
      <c r="C233" s="92"/>
      <c r="D233" s="89"/>
      <c r="E233" s="89"/>
      <c r="F233" s="85"/>
      <c r="G233" s="89"/>
      <c r="H233" s="89"/>
      <c r="I233" s="85"/>
      <c r="J233" s="85"/>
      <c r="K233" s="85"/>
      <c r="L233" s="89"/>
      <c r="M233" s="89"/>
      <c r="N233" s="85"/>
      <c r="O233" s="85"/>
      <c r="P233" s="89"/>
      <c r="Q233" s="89"/>
      <c r="R233" s="85"/>
      <c r="S233" s="85"/>
      <c r="T233" s="85"/>
      <c r="U233" s="85"/>
      <c r="V233" s="85"/>
      <c r="W233" s="89"/>
      <c r="X233" s="85"/>
    </row>
    <row r="234" ht="25.5">
      <c r="A234" s="86" t="s">
        <v>422</v>
      </c>
      <c r="B234" s="87" t="s">
        <v>423</v>
      </c>
      <c r="C234" s="90"/>
      <c r="D234" s="89"/>
      <c r="E234" s="89"/>
      <c r="F234" s="85"/>
      <c r="G234" s="89"/>
      <c r="H234" s="89"/>
      <c r="I234" s="85"/>
      <c r="J234" s="85"/>
      <c r="K234" s="85"/>
      <c r="L234" s="89"/>
      <c r="M234" s="89"/>
      <c r="N234" s="85"/>
      <c r="O234" s="85"/>
      <c r="P234" s="89"/>
      <c r="Q234" s="89"/>
      <c r="R234" s="85"/>
      <c r="S234" s="85"/>
      <c r="T234" s="85"/>
      <c r="U234" s="85"/>
      <c r="V234" s="85"/>
      <c r="W234" s="89"/>
      <c r="X234" s="85"/>
    </row>
    <row r="235">
      <c r="A235" s="86" t="s">
        <v>424</v>
      </c>
      <c r="B235" s="87" t="s">
        <v>425</v>
      </c>
      <c r="C235" s="88">
        <v>330</v>
      </c>
      <c r="D235" s="89"/>
      <c r="E235" s="89"/>
      <c r="F235" s="85"/>
      <c r="G235" s="89"/>
      <c r="H235" s="89"/>
      <c r="I235" s="85"/>
      <c r="J235" s="85"/>
      <c r="K235" s="85"/>
      <c r="L235" s="89"/>
      <c r="M235" s="89"/>
      <c r="N235" s="85"/>
      <c r="O235" s="85"/>
      <c r="P235" s="89"/>
      <c r="Q235" s="89"/>
      <c r="R235" s="85"/>
      <c r="S235" s="85"/>
      <c r="T235" s="85"/>
      <c r="U235" s="85"/>
      <c r="V235" s="85"/>
      <c r="W235" s="89"/>
      <c r="X235" s="85"/>
    </row>
    <row r="236">
      <c r="A236" s="86" t="s">
        <v>426</v>
      </c>
      <c r="B236" s="87" t="s">
        <v>427</v>
      </c>
      <c r="C236" s="92"/>
      <c r="D236" s="89"/>
      <c r="E236" s="89"/>
      <c r="F236" s="85"/>
      <c r="G236" s="89"/>
      <c r="H236" s="89"/>
      <c r="I236" s="85"/>
      <c r="J236" s="85"/>
      <c r="K236" s="85"/>
      <c r="L236" s="89"/>
      <c r="M236" s="89"/>
      <c r="N236" s="85"/>
      <c r="O236" s="85"/>
      <c r="P236" s="89"/>
      <c r="Q236" s="89"/>
      <c r="R236" s="85"/>
      <c r="S236" s="85"/>
      <c r="T236" s="85"/>
      <c r="U236" s="85"/>
      <c r="V236" s="85"/>
      <c r="W236" s="89"/>
      <c r="X236" s="85"/>
    </row>
    <row r="237">
      <c r="A237" s="86" t="s">
        <v>428</v>
      </c>
      <c r="B237" s="87" t="s">
        <v>429</v>
      </c>
      <c r="C237" s="90"/>
      <c r="D237" s="89"/>
      <c r="E237" s="89"/>
      <c r="F237" s="85"/>
      <c r="G237" s="89"/>
      <c r="H237" s="89"/>
      <c r="I237" s="85"/>
      <c r="J237" s="85"/>
      <c r="K237" s="85"/>
      <c r="L237" s="89"/>
      <c r="M237" s="89"/>
      <c r="N237" s="85"/>
      <c r="O237" s="85"/>
      <c r="P237" s="89"/>
      <c r="Q237" s="89"/>
      <c r="R237" s="85"/>
      <c r="S237" s="85"/>
      <c r="T237" s="85"/>
      <c r="U237" s="85"/>
      <c r="V237" s="85"/>
      <c r="W237" s="89"/>
      <c r="X237" s="85"/>
    </row>
    <row r="238">
      <c r="A238" s="86" t="s">
        <v>430</v>
      </c>
      <c r="B238" s="87" t="s">
        <v>431</v>
      </c>
      <c r="C238" s="89">
        <v>1563</v>
      </c>
      <c r="D238" s="89"/>
      <c r="E238" s="89"/>
      <c r="F238" s="85"/>
      <c r="G238" s="89"/>
      <c r="H238" s="89"/>
      <c r="I238" s="85"/>
      <c r="J238" s="85"/>
      <c r="K238" s="85"/>
      <c r="L238" s="89"/>
      <c r="M238" s="89"/>
      <c r="N238" s="85"/>
      <c r="O238" s="85"/>
      <c r="P238" s="89"/>
      <c r="Q238" s="89"/>
      <c r="R238" s="85"/>
      <c r="S238" s="85"/>
      <c r="T238" s="85"/>
      <c r="U238" s="85"/>
      <c r="V238" s="85"/>
      <c r="W238" s="89"/>
      <c r="X238" s="85"/>
    </row>
    <row r="239">
      <c r="A239" s="86" t="s">
        <v>432</v>
      </c>
      <c r="B239" s="87" t="s">
        <v>433</v>
      </c>
      <c r="C239" s="89">
        <v>420</v>
      </c>
      <c r="D239" s="89"/>
      <c r="E239" s="89"/>
      <c r="F239" s="85"/>
      <c r="G239" s="89"/>
      <c r="H239" s="89"/>
      <c r="I239" s="85"/>
      <c r="J239" s="85"/>
      <c r="K239" s="85"/>
      <c r="L239" s="89"/>
      <c r="M239" s="89"/>
      <c r="N239" s="85"/>
      <c r="O239" s="85"/>
      <c r="P239" s="89"/>
      <c r="Q239" s="89"/>
      <c r="R239" s="85"/>
      <c r="S239" s="85"/>
      <c r="T239" s="85"/>
      <c r="U239" s="85"/>
      <c r="V239" s="85"/>
      <c r="W239" s="89"/>
      <c r="X239" s="85"/>
    </row>
    <row r="240">
      <c r="A240" s="82">
        <v>30</v>
      </c>
      <c r="B240" s="83" t="s">
        <v>434</v>
      </c>
      <c r="C240" s="84">
        <f>SUM(C241:C250)</f>
        <v>9967</v>
      </c>
      <c r="D240" s="84">
        <f>SUM(D241:D250)</f>
        <v>0</v>
      </c>
      <c r="E240" s="89"/>
      <c r="F240" s="85"/>
      <c r="G240" s="89"/>
      <c r="H240" s="89"/>
      <c r="I240" s="85"/>
      <c r="J240" s="85"/>
      <c r="K240" s="85"/>
      <c r="L240" s="89"/>
      <c r="M240" s="89"/>
      <c r="N240" s="85"/>
      <c r="O240" s="85"/>
      <c r="P240" s="89"/>
      <c r="Q240" s="89"/>
      <c r="R240" s="85"/>
      <c r="S240" s="85"/>
      <c r="T240" s="85"/>
      <c r="U240" s="85"/>
      <c r="V240" s="85"/>
      <c r="W240" s="89"/>
      <c r="X240" s="85"/>
    </row>
    <row r="241" ht="25.5">
      <c r="A241" s="86" t="s">
        <v>435</v>
      </c>
      <c r="B241" s="87" t="s">
        <v>103</v>
      </c>
      <c r="C241" s="88"/>
      <c r="D241" s="89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</row>
    <row r="242" ht="25.5">
      <c r="A242" s="86" t="s">
        <v>436</v>
      </c>
      <c r="B242" s="87" t="s">
        <v>126</v>
      </c>
      <c r="C242" s="92"/>
      <c r="D242" s="89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</row>
    <row r="243" ht="25.5">
      <c r="A243" s="86" t="s">
        <v>437</v>
      </c>
      <c r="B243" s="87" t="s">
        <v>438</v>
      </c>
      <c r="C243" s="92"/>
      <c r="D243" s="89"/>
      <c r="E243" s="81"/>
      <c r="F243" s="81"/>
      <c r="G243" s="85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</row>
    <row r="244" ht="25.5">
      <c r="A244" s="86" t="s">
        <v>439</v>
      </c>
      <c r="B244" s="87" t="s">
        <v>181</v>
      </c>
      <c r="C244" s="90"/>
      <c r="D244" s="89"/>
      <c r="E244" s="81"/>
      <c r="F244" s="81"/>
      <c r="G244" s="85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</row>
    <row r="245">
      <c r="A245" s="86" t="s">
        <v>440</v>
      </c>
      <c r="B245" s="87" t="s">
        <v>441</v>
      </c>
      <c r="C245" s="89">
        <v>52</v>
      </c>
      <c r="D245" s="89"/>
      <c r="E245" s="81"/>
      <c r="F245" s="81"/>
      <c r="G245" s="85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</row>
    <row r="246">
      <c r="A246" s="86" t="s">
        <v>442</v>
      </c>
      <c r="B246" s="87" t="s">
        <v>443</v>
      </c>
      <c r="C246" s="89">
        <v>1726</v>
      </c>
      <c r="D246" s="89"/>
      <c r="E246" s="81"/>
      <c r="F246" s="81"/>
      <c r="G246" s="85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</row>
    <row r="247">
      <c r="A247" s="86" t="s">
        <v>444</v>
      </c>
      <c r="B247" s="87" t="s">
        <v>445</v>
      </c>
      <c r="C247" s="89"/>
      <c r="D247" s="89"/>
      <c r="E247" s="81"/>
      <c r="F247" s="81"/>
      <c r="G247" s="85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</row>
    <row r="248">
      <c r="A248" s="86" t="s">
        <v>446</v>
      </c>
      <c r="B248" s="87" t="s">
        <v>447</v>
      </c>
      <c r="C248" s="89"/>
      <c r="D248" s="89"/>
      <c r="E248" s="81"/>
      <c r="F248" s="81"/>
      <c r="G248" s="85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</row>
    <row r="249">
      <c r="A249" s="86" t="s">
        <v>448</v>
      </c>
      <c r="B249" s="87" t="s">
        <v>449</v>
      </c>
      <c r="C249" s="89">
        <v>8189</v>
      </c>
      <c r="D249" s="89"/>
      <c r="E249" s="81"/>
      <c r="F249" s="81"/>
      <c r="G249" s="85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</row>
    <row r="250">
      <c r="A250" s="86" t="s">
        <v>450</v>
      </c>
      <c r="B250" s="87" t="s">
        <v>451</v>
      </c>
      <c r="C250" s="89"/>
      <c r="D250" s="89"/>
      <c r="E250" s="81"/>
      <c r="F250" s="81"/>
      <c r="G250" s="85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</row>
    <row r="251">
      <c r="A251" s="97" t="s">
        <v>452</v>
      </c>
      <c r="B251" s="98"/>
      <c r="C251" s="99">
        <f>SUM(C6:C250)/2</f>
        <v>445158</v>
      </c>
      <c r="D251" s="99">
        <f>SUM(D6:D250)/2</f>
        <v>0</v>
      </c>
      <c r="E251" s="81"/>
      <c r="F251" s="81"/>
      <c r="G251" s="85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</row>
    <row r="253">
      <c r="A253" s="100" t="s">
        <v>516</v>
      </c>
      <c r="B253" s="100"/>
      <c r="C253" s="101" t="s">
        <v>517</v>
      </c>
      <c r="D253" s="102"/>
      <c r="E253" s="102"/>
      <c r="F253" s="102"/>
      <c r="G253" s="102"/>
      <c r="H253" s="102"/>
    </row>
    <row r="254">
      <c r="A254" s="2"/>
      <c r="C254" s="103" t="s">
        <v>518</v>
      </c>
      <c r="D254" s="103"/>
      <c r="E254" s="103"/>
      <c r="F254" s="103"/>
      <c r="G254" s="103"/>
      <c r="H254" s="103"/>
    </row>
    <row r="255">
      <c r="A255" s="2"/>
    </row>
    <row r="256">
      <c r="A256" s="101" t="s">
        <v>519</v>
      </c>
      <c r="B256" s="101"/>
      <c r="D256" s="104">
        <v>45392</v>
      </c>
      <c r="E256" s="105"/>
      <c r="F256" s="105"/>
      <c r="G256" s="105"/>
      <c r="H256" s="105"/>
    </row>
    <row r="257">
      <c r="A257" s="106" t="s">
        <v>520</v>
      </c>
      <c r="B257" s="106"/>
      <c r="D257" s="103" t="s">
        <v>521</v>
      </c>
      <c r="E257" s="103"/>
      <c r="F257" s="103"/>
      <c r="G257" s="103"/>
      <c r="H257" s="103"/>
    </row>
  </sheetData>
  <mergeCells count="62">
    <mergeCell ref="A2:A3"/>
    <mergeCell ref="B2:B3"/>
    <mergeCell ref="C2:D2"/>
    <mergeCell ref="E2:X2"/>
    <mergeCell ref="A5:B5"/>
    <mergeCell ref="C7:C8"/>
    <mergeCell ref="C9:C10"/>
    <mergeCell ref="C19:C21"/>
    <mergeCell ref="C29:C30"/>
    <mergeCell ref="C32:C33"/>
    <mergeCell ref="C47:C48"/>
    <mergeCell ref="C59:C62"/>
    <mergeCell ref="C63:C64"/>
    <mergeCell ref="C73:C74"/>
    <mergeCell ref="C80:C83"/>
    <mergeCell ref="C89:C93"/>
    <mergeCell ref="C98:C99"/>
    <mergeCell ref="C107:C108"/>
    <mergeCell ref="C115:C116"/>
    <mergeCell ref="C117:C118"/>
    <mergeCell ref="C128:C129"/>
    <mergeCell ref="C130:C132"/>
    <mergeCell ref="C150:C151"/>
    <mergeCell ref="C178:C179"/>
    <mergeCell ref="C206:C207"/>
    <mergeCell ref="C209:C210"/>
    <mergeCell ref="C214:C216"/>
    <mergeCell ref="A215:A216"/>
    <mergeCell ref="B215:B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M215:M216"/>
    <mergeCell ref="N215:N216"/>
    <mergeCell ref="O215:O216"/>
    <mergeCell ref="P215:P216"/>
    <mergeCell ref="Q215:Q216"/>
    <mergeCell ref="R215:R216"/>
    <mergeCell ref="S215:S216"/>
    <mergeCell ref="T215:T216"/>
    <mergeCell ref="U215:U216"/>
    <mergeCell ref="V215:V216"/>
    <mergeCell ref="W215:W216"/>
    <mergeCell ref="X215:X216"/>
    <mergeCell ref="C219:C220"/>
    <mergeCell ref="C230:C234"/>
    <mergeCell ref="C235:C237"/>
    <mergeCell ref="C241:C244"/>
    <mergeCell ref="A251:B251"/>
    <mergeCell ref="A253:B253"/>
    <mergeCell ref="C253:H253"/>
    <mergeCell ref="C254:H254"/>
    <mergeCell ref="A256:B256"/>
    <mergeCell ref="D256:H256"/>
    <mergeCell ref="A257:B257"/>
    <mergeCell ref="D257:H25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Company>PNO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Полиенко Михаил Евгеньевич</dc:creator>
  <cp:revision>81</cp:revision>
  <dcterms:created xsi:type="dcterms:W3CDTF">2022-03-25T06:58:24Z</dcterms:created>
  <dcterms:modified xsi:type="dcterms:W3CDTF">2024-07-31T09:45:11Z</dcterms:modified>
</cp:coreProperties>
</file>